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ruenas\Share\000 Рейтинг ППС 2026\"/>
    </mc:Choice>
  </mc:AlternateContent>
  <bookViews>
    <workbookView xWindow="0" yWindow="0" windowWidth="28800" windowHeight="11865" activeTab="2"/>
  </bookViews>
  <sheets>
    <sheet name="прил 1 Образ" sheetId="1" r:id="rId1"/>
    <sheet name="прил 2 НИР" sheetId="2" r:id="rId2"/>
    <sheet name="прил 3 восп" sheetId="3" r:id="rId3"/>
    <sheet name="4.зав каф" sheetId="6" r:id="rId4"/>
    <sheet name="5.декан" sheetId="5" r:id="rId5"/>
    <sheet name="6.Свод подкомиссий" sheetId="4" r:id="rId6"/>
    <sheet name="7. свод университет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5" l="1"/>
  <c r="F22" i="3" l="1"/>
  <c r="F12" i="3"/>
  <c r="F13" i="3"/>
  <c r="F14" i="3"/>
  <c r="F15" i="3"/>
  <c r="F17" i="3"/>
  <c r="F18" i="3"/>
  <c r="F19" i="3"/>
  <c r="F11" i="3"/>
  <c r="F50" i="2"/>
  <c r="F51" i="2"/>
  <c r="F49" i="2"/>
  <c r="F36" i="2"/>
  <c r="F17" i="2"/>
  <c r="F34" i="1"/>
  <c r="F21" i="6"/>
  <c r="F52" i="2"/>
  <c r="F47" i="1"/>
  <c r="F33" i="3" l="1"/>
  <c r="F23" i="3"/>
  <c r="F24" i="3"/>
  <c r="F25" i="3"/>
  <c r="F26" i="3"/>
  <c r="F27" i="3"/>
  <c r="F28" i="3"/>
  <c r="F30" i="3"/>
  <c r="F31" i="3"/>
  <c r="F32" i="3"/>
  <c r="F55" i="2"/>
  <c r="F54" i="2"/>
  <c r="F47" i="2"/>
  <c r="F48" i="2"/>
  <c r="F40" i="2"/>
  <c r="F42" i="2"/>
  <c r="F43" i="2"/>
  <c r="F44" i="2"/>
  <c r="F45" i="2"/>
  <c r="F39" i="2"/>
  <c r="F38" i="2"/>
  <c r="F61" i="1"/>
  <c r="F62" i="1"/>
  <c r="F63" i="1"/>
  <c r="F60" i="1"/>
  <c r="F57" i="1"/>
  <c r="F56" i="1"/>
  <c r="F55" i="1"/>
  <c r="F53" i="1"/>
  <c r="F52" i="1"/>
  <c r="F48" i="1"/>
  <c r="F38" i="1"/>
  <c r="F29" i="1"/>
  <c r="F28" i="1"/>
  <c r="F26" i="1"/>
  <c r="F25" i="1"/>
  <c r="F24" i="1"/>
  <c r="F18" i="1"/>
  <c r="F11" i="1"/>
  <c r="F56" i="2" l="1"/>
  <c r="F34" i="3"/>
  <c r="F64" i="1" l="1"/>
  <c r="F12" i="7" s="1"/>
  <c r="H12" i="7"/>
  <c r="G12" i="7"/>
  <c r="F12" i="4" l="1"/>
  <c r="I12" i="7"/>
</calcChain>
</file>

<file path=xl/sharedStrings.xml><?xml version="1.0" encoding="utf-8"?>
<sst xmlns="http://schemas.openxmlformats.org/spreadsheetml/2006/main" count="512" uniqueCount="364">
  <si>
    <t>№</t>
  </si>
  <si>
    <t>Показатели</t>
  </si>
  <si>
    <t>Баллы</t>
  </si>
  <si>
    <t>Примечание</t>
  </si>
  <si>
    <t>Руководство основной образовательной программой (бакалавриата, магистратуры, аспирантуры)</t>
  </si>
  <si>
    <t>Успеваемость обучающихся по дисциплинам (в среднем по всем преподаваемым дисциплинам) по результатам 2 последних сессий в отчетном году:</t>
  </si>
  <si>
    <t>от 86-100% от общей численности</t>
  </si>
  <si>
    <t>от 71%-85% от общей численности</t>
  </si>
  <si>
    <t>Менее 70%</t>
  </si>
  <si>
    <t xml:space="preserve">Лицензирование или аккредитация новой основной образовательной программы по направлению подготовки </t>
  </si>
  <si>
    <t>Разработка  электронных учебников,  учебно-методических материалов, практикумов, переданных в научную библиотеку:</t>
  </si>
  <si>
    <t>·      учебник с грифом</t>
  </si>
  <si>
    <t>ДВ РУМЦ</t>
  </si>
  <si>
    <t>·      учебное пособие, в том числе электронное</t>
  </si>
  <si>
    <t>Получение преподавателем ДПО (повышение квалификации/проф.переподготовка) в отчетном году:</t>
  </si>
  <si>
    <t xml:space="preserve">Переподготовка </t>
  </si>
  <si>
    <t>Повышение квалификации</t>
  </si>
  <si>
    <t>Участие в конкурсах профессионального мастерства ППС</t>
  </si>
  <si>
    <t>-отраслевые, российские</t>
  </si>
  <si>
    <t>10</t>
  </si>
  <si>
    <t>-региональные</t>
  </si>
  <si>
    <t xml:space="preserve">Подготовка победителей/призеров всероссийских студенческих олимпиад, конкурсов  по образовательной деятельности </t>
  </si>
  <si>
    <t>Международный, всероссийский</t>
  </si>
  <si>
    <t>региональный</t>
  </si>
  <si>
    <t>Организация учебно-методических конференций, проводимых университетом:</t>
  </si>
  <si>
    <t>-международного уровня</t>
  </si>
  <si>
    <t>-Федерального уровня</t>
  </si>
  <si>
    <t>-республиканского уровня</t>
  </si>
  <si>
    <t>Успешное участие студентов в независимой оценке качества подготовки обучающихся (Рособрнадзор) по дисциплине</t>
  </si>
  <si>
    <t>Работа в учебно-методическом совете</t>
  </si>
  <si>
    <t>Разработка новых программ дополнительного образования:</t>
  </si>
  <si>
    <t>-переподготовка, проф. переподготовка</t>
  </si>
  <si>
    <t>100</t>
  </si>
  <si>
    <t>Профессиональное обучение</t>
  </si>
  <si>
    <t>-повышение квалификации</t>
  </si>
  <si>
    <t>*</t>
  </si>
  <si>
    <t>Разработка онлайн-курса и размещение на образовательной платформе университета</t>
  </si>
  <si>
    <t>Навигация и адресная работа с абитуриентами</t>
  </si>
  <si>
    <t>Выездные  профориентационные мероприятия с посещением школ, лицеев, колледжей по календарному плану ЦПК</t>
  </si>
  <si>
    <t>Участие преподавателя в методической работе в агроклассах</t>
  </si>
  <si>
    <t>Проведение олимпиад, вошедших в перечень олимпиад школьников и их уровней по предметам на текущий учебный год, проводимых в АГАТУ</t>
  </si>
  <si>
    <t>Работа в приемной комиссии в качестве:</t>
  </si>
  <si>
    <t xml:space="preserve">Ответственный </t>
  </si>
  <si>
    <t>Технический секретарь</t>
  </si>
  <si>
    <t>Участие в организации и проведении мероприятий по гражданско-патриотическому воспитанию студентов</t>
  </si>
  <si>
    <t>Участие в грантовых конкурсах в рамках социально-ориентированной, социально-воспитательной работы</t>
  </si>
  <si>
    <t>Мероприятия по проведению воспитательной работы в общежитии</t>
  </si>
  <si>
    <t>Организация и руководство студенческим объединением в течение года</t>
  </si>
  <si>
    <t>Выполнение обязанностей куратора в отчетном периоде</t>
  </si>
  <si>
    <t>50</t>
  </si>
  <si>
    <t>Подготовка студентов -победителей/призеров  в спортивных мероприятиях, входящих в оценку других университетов (1-3 место):</t>
  </si>
  <si>
    <t>Международного уровня</t>
  </si>
  <si>
    <t xml:space="preserve">-федерального уровня </t>
  </si>
  <si>
    <t>Республиканского уровня</t>
  </si>
  <si>
    <t>Процент студентов, сдавших нормы ГТО (золотой, серебряный, бронзовый знак отличия) в отчетном году</t>
  </si>
  <si>
    <t>Организация соревнований и спортивных мероприятий, проводимых университетом:</t>
  </si>
  <si>
    <t>Звание, полученные студентом под руководством преподавателя:</t>
  </si>
  <si>
    <t>Мастера спорта международного класса</t>
  </si>
  <si>
    <t>Мастера спорта в РФ</t>
  </si>
  <si>
    <t>Кандидата мастера спорта в РФ</t>
  </si>
  <si>
    <t>Уровень -1</t>
  </si>
  <si>
    <t>Уровень -2</t>
  </si>
  <si>
    <t>Уровень -3,4</t>
  </si>
  <si>
    <t>Количество публикаций в журналах входящих в базу RSCI</t>
  </si>
  <si>
    <t>Количество публикаций в ВАК</t>
  </si>
  <si>
    <t>К-1</t>
  </si>
  <si>
    <t>К-2</t>
  </si>
  <si>
    <t xml:space="preserve"> К-3 и без категории</t>
  </si>
  <si>
    <t>Количество публикаций в Вестник АГАТУ</t>
  </si>
  <si>
    <t>В журналах</t>
  </si>
  <si>
    <t>В сборниках конференций</t>
  </si>
  <si>
    <t>Количество цитирований публикаций в WoS, Scopus.</t>
  </si>
  <si>
    <t>Количество цитирований публикаций в РИНЦ, ед.</t>
  </si>
  <si>
    <t>Организация, проведение, утвержденных приказом по университету научных конкурсов, конференций</t>
  </si>
  <si>
    <t>-Всероссийского уровня</t>
  </si>
  <si>
    <t>Выступление на мероприятиях, проводимых региональными Министерствами, ведомствами</t>
  </si>
  <si>
    <t>Подготовка к участию студентов в конкурсе студенческий стартап:</t>
  </si>
  <si>
    <t>Победитель, призер</t>
  </si>
  <si>
    <t>Организация участия</t>
  </si>
  <si>
    <t>Подготовка к участию школьников на финальном этапе всероссийского конкурса АгроНТРИ</t>
  </si>
  <si>
    <t xml:space="preserve">Победитель </t>
  </si>
  <si>
    <t>призеры</t>
  </si>
  <si>
    <t xml:space="preserve">Организация и руководство научным студенческим кружком, клубом в течение года </t>
  </si>
  <si>
    <t>За защиту кандидатской диссертации</t>
  </si>
  <si>
    <t>За защиту докторской диссертации</t>
  </si>
  <si>
    <t>До истечения календарного года окончания аспирантуры</t>
  </si>
  <si>
    <t>По истечению срока окончания аспирантуры (в течение 3 лет после окончания аспирантуры)</t>
  </si>
  <si>
    <t xml:space="preserve">Количество поданных заявок на гранты для проведения научных исследований научных, общественных и инновационных фондов средства которых поступают на счет АГАТУ </t>
  </si>
  <si>
    <t>Количество выигранных грантов на проведение научных исследований научных, общественных и инновационных фондов</t>
  </si>
  <si>
    <t>Участие в НИР по государственному заданию Минсельхоза России:</t>
  </si>
  <si>
    <t>Руководитель</t>
  </si>
  <si>
    <t>Исполнитель</t>
  </si>
  <si>
    <t>Привлечение внебюджетных средств на выполнение НИР (кроме тем, выполняемых в рамках государственного задания по заказу Минсельхоза России)</t>
  </si>
  <si>
    <t>Доходы от деятельности МИП</t>
  </si>
  <si>
    <t>Ученый секретарь ученого совета:</t>
  </si>
  <si>
    <t>университета</t>
  </si>
  <si>
    <t>факультета</t>
  </si>
  <si>
    <t>Участие в работе проектного офиса (центра по работе с агрошколами)</t>
  </si>
  <si>
    <t>руководитель</t>
  </si>
  <si>
    <t>член</t>
  </si>
  <si>
    <t>Участие в общественно-полезной деятельности</t>
  </si>
  <si>
    <t>Привлечение внебюджетных средств на иные производственные услуги по договорам, предусмотренных Уставом университета</t>
  </si>
  <si>
    <t>Золотой знак отличия</t>
  </si>
  <si>
    <t>Серебряный знак отличия</t>
  </si>
  <si>
    <t>Бронзовый знак отличия</t>
  </si>
  <si>
    <t>Нарушение исполнительской дисциплины:</t>
  </si>
  <si>
    <t>Балл заведующего</t>
  </si>
  <si>
    <t>Балл декана</t>
  </si>
  <si>
    <t>Балл ректора, проректора</t>
  </si>
  <si>
    <t>1 выговор</t>
  </si>
  <si>
    <t>ед.изм</t>
  </si>
  <si>
    <t>Значение показателя в указанных ед.изм</t>
  </si>
  <si>
    <t>Количество баллов</t>
  </si>
  <si>
    <t xml:space="preserve">Профессиональная общественная аккредитация </t>
  </si>
  <si>
    <t>Разработка РПД для основной образовательной программы по направлению подготовки, не имеющему лицензию, а также в соответствии с учебными планами  (число РПД).</t>
  </si>
  <si>
    <t>Количество публикаций в журналах из Белого списка:</t>
  </si>
  <si>
    <t>Количество публикаций в РИНЦ:</t>
  </si>
  <si>
    <t>Количество монографий</t>
  </si>
  <si>
    <t>Работа в комитетах, фондах, комиссиях, общественных,организациях в качестве эксперта.</t>
  </si>
  <si>
    <t>программа</t>
  </si>
  <si>
    <t>участие</t>
  </si>
  <si>
    <t>Руководство ВКР студента в формате «Стартап как диплом</t>
  </si>
  <si>
    <t xml:space="preserve">Приложение 1 </t>
  </si>
  <si>
    <t>1. Учебно-методическая деятельность</t>
  </si>
  <si>
    <t>2. Деятельность в сфере ДПО</t>
  </si>
  <si>
    <t>3.Профориенитационная деятельность</t>
  </si>
  <si>
    <t>Доказательная база</t>
  </si>
  <si>
    <t>Справка заведующего кафедрой, согласованная УМО</t>
  </si>
  <si>
    <t>Оцениваются только утвержденные РПД с полным комплектом оценочных материалов и после
получения лицензии на соответствующее направление подготовки.
Справка заведующего кафедрой, согласованная УМО</t>
  </si>
  <si>
    <t xml:space="preserve">Копия
удостоверения установленного образца. 
</t>
  </si>
  <si>
    <t>Приказ о назначении руководителем ВКР</t>
  </si>
  <si>
    <t>Копии дипломов и сертификатов</t>
  </si>
  <si>
    <t xml:space="preserve">Оценивается работа преподавателя по подготовке обучающихся университета для участия в олимпиадах, конкурсах очного формата.
1 участник/1 команда (по долевому участию). Приказы по подготовке к участию, копии дипломов грамот обучающихся
</t>
  </si>
  <si>
    <t>За 1 мероприятие (по долевому участию). Приказ по университету</t>
  </si>
  <si>
    <t xml:space="preserve">За 1 учебную группу (по долевому участию). Протокол, результаты ФЭПО </t>
  </si>
  <si>
    <t>Реализация программ  ДПО</t>
  </si>
  <si>
    <t>на коллектив</t>
  </si>
  <si>
    <t>100 (на коллектив)</t>
  </si>
  <si>
    <t xml:space="preserve">10
 (по долевому участию)
</t>
  </si>
  <si>
    <t xml:space="preserve">Балл пропорционально отработанному периоду  в календарном году. Копия прикза
</t>
  </si>
  <si>
    <r>
      <rPr>
        <b/>
        <i/>
        <sz val="8"/>
        <color theme="1"/>
        <rFont val="Times New Roman"/>
        <family val="1"/>
        <charset val="204"/>
      </rPr>
      <t xml:space="preserve">1. Справка НИЧ 2. </t>
    </r>
    <r>
      <rPr>
        <i/>
        <sz val="8"/>
        <color theme="1"/>
        <rFont val="Times New Roman"/>
        <family val="1"/>
        <charset val="204"/>
      </rPr>
      <t>Если работы выполнены в соавторстве, то рейтинговый балл делится на  оличество авторов, являющихся штатными АГАТУ Если работы выполнены в соавторстве с магистрантами студентами), рейтинговый балл делится на количество авторов без учета магистрантов (студентов). На аспирантов соавторов балл делится) 3.</t>
    </r>
    <r>
      <rPr>
        <b/>
        <i/>
        <sz val="8"/>
        <color theme="1"/>
        <rFont val="Times New Roman"/>
        <family val="1"/>
        <charset val="204"/>
      </rPr>
      <t xml:space="preserve"> Выходные данные статьи</t>
    </r>
    <r>
      <rPr>
        <i/>
        <sz val="8"/>
        <color theme="1"/>
        <rFont val="Times New Roman"/>
        <family val="1"/>
        <charset val="204"/>
      </rPr>
      <t xml:space="preserve">. Если статья еще не опубликована, но принята в печать - справку из редакции. </t>
    </r>
  </si>
  <si>
    <r>
      <rPr>
        <b/>
        <i/>
        <sz val="8"/>
        <color theme="1"/>
        <rFont val="Times New Roman"/>
        <family val="1"/>
        <charset val="204"/>
      </rPr>
      <t xml:space="preserve">1. Справка НИЧ </t>
    </r>
    <r>
      <rPr>
        <i/>
        <sz val="8"/>
        <color theme="1"/>
        <rFont val="Times New Roman"/>
        <family val="1"/>
        <charset val="204"/>
      </rPr>
      <t xml:space="preserve">
(Если работы выполнены в соавторстве, то рейтинговый
балл делится на количество авторов, являющихся штатными АГАТУ Если работы выполнены в соавторстве с магистрантами (студентами), рейтинговый балл делится на количество авторов без учета магистрантов (студентов). На аспирантов соавторов балл делится). </t>
    </r>
    <r>
      <rPr>
        <b/>
        <i/>
        <sz val="8"/>
        <color theme="1"/>
        <rFont val="Times New Roman"/>
        <family val="1"/>
        <charset val="204"/>
      </rPr>
      <t>Выходные данные статьи</t>
    </r>
    <r>
      <rPr>
        <i/>
        <sz val="8"/>
        <color theme="1"/>
        <rFont val="Times New Roman"/>
        <family val="1"/>
        <charset val="204"/>
      </rPr>
      <t xml:space="preserve">. Если статья еще не опубликована, но принята в печать - справку из редакции. </t>
    </r>
  </si>
  <si>
    <r>
      <rPr>
        <b/>
        <i/>
        <sz val="8"/>
        <color theme="1"/>
        <rFont val="Times New Roman"/>
        <family val="1"/>
        <charset val="204"/>
      </rPr>
      <t>1. Справка НИЧ</t>
    </r>
    <r>
      <rPr>
        <i/>
        <sz val="8"/>
        <color theme="1"/>
        <rFont val="Times New Roman"/>
        <family val="1"/>
        <charset val="204"/>
      </rPr>
      <t xml:space="preserve">
2. Если работы выполнены в соавторстве, то рейтинговый
балл делится на количество авторов, являющихся штатными АГАТУ Если работы выполнены в соавторстве с магистрантами (студентами), рейтинговый балл делится на количество авторов без учета магистрантов (студентов). На аспирантов соавторов балл делится). 3. </t>
    </r>
    <r>
      <rPr>
        <b/>
        <i/>
        <sz val="8"/>
        <color theme="1"/>
        <rFont val="Times New Roman"/>
        <family val="1"/>
        <charset val="204"/>
      </rPr>
      <t xml:space="preserve">Выходные данные статьи. </t>
    </r>
    <r>
      <rPr>
        <i/>
        <sz val="8"/>
        <color theme="1"/>
        <rFont val="Times New Roman"/>
        <family val="1"/>
        <charset val="204"/>
      </rPr>
      <t xml:space="preserve">Если статья еще не опубликована, но принята в печать - справку из редакции. 
</t>
    </r>
  </si>
  <si>
    <r>
      <rPr>
        <b/>
        <i/>
        <sz val="8"/>
        <color theme="1"/>
        <rFont val="Times New Roman"/>
        <family val="1"/>
        <charset val="204"/>
      </rPr>
      <t>1. Справка НИЧ.</t>
    </r>
    <r>
      <rPr>
        <i/>
        <sz val="8"/>
        <color theme="1"/>
        <rFont val="Times New Roman"/>
        <family val="1"/>
        <charset val="204"/>
      </rPr>
      <t xml:space="preserve"> 2. Если работы выполнены в соавторстве, то рейтинговый балл делится на количество авторов, являющихся штатными АГАТУ Если работы выполнены в соавторстве с магистрантами. (студентами), рейтинговый балл делится на количество  авторов без учета магистрантов (студентов). На аспирантов соавторов балл делится) 3.Выходные данные статьи. Если статья еще не опубликована, но принята в печать - справку из редакции. Авторское участие для расчета балльной оценки распределяется между всеми без исключения авторами
</t>
    </r>
  </si>
  <si>
    <r>
      <rPr>
        <b/>
        <i/>
        <sz val="8"/>
        <color theme="1"/>
        <rFont val="Times New Roman"/>
        <family val="1"/>
        <charset val="204"/>
      </rPr>
      <t xml:space="preserve">1. Справка НИЧ </t>
    </r>
    <r>
      <rPr>
        <i/>
        <sz val="8"/>
        <color theme="1"/>
        <rFont val="Times New Roman"/>
        <family val="1"/>
        <charset val="204"/>
      </rPr>
      <t xml:space="preserve">2. Если работы выполнены в соавторстве, то рейтинговый балл делится на  оличество авторов, являющихся штатными АГАТУ Если работы выполнены в соавторстве с магистрантами студентами), рейтинговый балл делится на количество авторов без учета магистрантов (студентов). На аспирантов соавторов балл делится) </t>
    </r>
    <r>
      <rPr>
        <b/>
        <i/>
        <sz val="8"/>
        <color theme="1"/>
        <rFont val="Times New Roman"/>
        <family val="1"/>
        <charset val="204"/>
      </rPr>
      <t xml:space="preserve">3. Выходные данные </t>
    </r>
    <r>
      <rPr>
        <i/>
        <sz val="8"/>
        <color theme="1"/>
        <rFont val="Times New Roman"/>
        <family val="1"/>
        <charset val="204"/>
      </rPr>
      <t xml:space="preserve">статьи. Если статья еще не опубликована, но принята в печать - справку из редакции. </t>
    </r>
  </si>
  <si>
    <r>
      <rPr>
        <b/>
        <i/>
        <sz val="8"/>
        <color theme="1"/>
        <rFont val="Times New Roman"/>
        <family val="1"/>
        <charset val="204"/>
      </rPr>
      <t>1. Справка НИЧ, Копия страницы с выходными данными монографии.2.</t>
    </r>
    <r>
      <rPr>
        <i/>
        <sz val="8"/>
        <color theme="1"/>
        <rFont val="Times New Roman"/>
        <family val="1"/>
        <charset val="204"/>
      </rPr>
      <t xml:space="preserve">Балльная оценка за каждую монографию формируется как произведение количества баллов на долю авторского участия, являющихся штатными АГАТУ . Учитываются только монографии с грифом АГАТУ. Доля авторского участия определяется пропорционально числу авторов. </t>
    </r>
  </si>
  <si>
    <t>Скриншот экрана из системы WoS, Scopus с данными автора по цитированиям за предоставляемый год</t>
  </si>
  <si>
    <t>Скриншот экрана из системы РИНЦ с данными автора по числу цитирований за предоставляемый год</t>
  </si>
  <si>
    <t>За 1 мероприятие (по долевому участию) Приказ, Справка НИЧ</t>
  </si>
  <si>
    <t>За 1 мероприятие Новости на официальном сайте/фотографии, скриншот с экрана</t>
  </si>
  <si>
    <t xml:space="preserve">1 научный кружок пропорционально отработанному времени в течение календарного года.
(организация обучения, участия в мероприятиях и конкурсах, наличие отзывов студентов) Приказ по университету, справка НИЧ
</t>
  </si>
  <si>
    <t>Приказ ВАК об утверждении</t>
  </si>
  <si>
    <t>Приказ о назначении руководителем. Приказ ВАК об утверждении</t>
  </si>
  <si>
    <t>Эффективность аспирантуры под руководством ППС:</t>
  </si>
  <si>
    <t>Копии заявки на грант</t>
  </si>
  <si>
    <t xml:space="preserve">При расчете балльной оценки учитываются гранты, одновременно отвечающие следующим требованиям:
- грант получен на проведение научных исследований;
- средства по выигранному гранту в соответствии с условиями конкурсной документации должны поступить в АГАТУ
(Балльная оценка выставляется за каждый грант каждому члену научного коллектива).Копия подписанного Соглашения, средства по выигранному гранту в соответствии с условиями конкурсной документации должны поступить на л/с АГАТУ,  приказ 
</t>
  </si>
  <si>
    <t>1 балл за каждые 2 тыс. руб.</t>
  </si>
  <si>
    <t>2 балл за каждые 2 тыс. руб.</t>
  </si>
  <si>
    <t xml:space="preserve">1 балл за каждые 2 тыс. руб 
</t>
  </si>
  <si>
    <r>
      <rPr>
        <b/>
        <i/>
        <sz val="8"/>
        <color theme="1"/>
        <rFont val="Times New Roman"/>
        <family val="1"/>
        <charset val="204"/>
      </rPr>
      <t>1 участник/1 команда (по долевому участию)</t>
    </r>
    <r>
      <rPr>
        <i/>
        <sz val="8"/>
        <color theme="1"/>
        <rFont val="Times New Roman"/>
        <family val="1"/>
        <charset val="204"/>
      </rPr>
      <t>Новости на официальном сайте/фотографии, скриншот с экрана, копия приказа, дипломы, сертификаты</t>
    </r>
  </si>
  <si>
    <t>обучающийся</t>
  </si>
  <si>
    <t xml:space="preserve">Копии приказов по университету, справка ОВР. Оценивается факт участия преподавателя в организации и проведении мероприятий </t>
  </si>
  <si>
    <t xml:space="preserve">Справка ОВР . Оценивается факт участия преподавателя в организации и проведении мероприятий </t>
  </si>
  <si>
    <t>мероприятие</t>
  </si>
  <si>
    <t>За 1 выигранный грант. Балльная оценка выставляется каждому члену. Копия Соглашения между фондами и АГАТУ и (или) НКО, где АГАТУ выступает учредителем. Приказ.</t>
  </si>
  <si>
    <t>Волонтерские движения,  студенческие медиацентры,  клубы,  творческие коллективы,  трудовые отряды. Приказ о назначении руководителем, Справка ОВР</t>
  </si>
  <si>
    <t xml:space="preserve">Учитываются качественные показатели по результатам работы:
-выполнение 100% плана работы с учебной группой;
-успеваемость группы по результатам двух последний сессий не менее 85%. Справка ОВР, Справка УМО
</t>
  </si>
  <si>
    <t>1 участник/1 команда. Копия диплома, приказ об участии, Справка КФВиС</t>
  </si>
  <si>
    <t>Не менее 5% от числа очных студентов по всем преподаваемым группам. Справка КФВиС</t>
  </si>
  <si>
    <t xml:space="preserve">За 1 мероприятие (по долевому участию). Приказ по университету, Справка КФВиС
</t>
  </si>
  <si>
    <t>Копия удостоверения, Справка КФВиС</t>
  </si>
  <si>
    <t>Копия удостоверения</t>
  </si>
  <si>
    <t>Нарушение сроков, указанных в приказах, распоряжениях, поручениях для представления документов. Протоколы, акты</t>
  </si>
  <si>
    <t xml:space="preserve">Нарушение трудовой дисциплины </t>
  </si>
  <si>
    <r>
      <rPr>
        <b/>
        <i/>
        <sz val="8"/>
        <color theme="1"/>
        <rFont val="Times New Roman"/>
        <family val="1"/>
        <charset val="204"/>
      </rPr>
      <t xml:space="preserve">Справка ОК . </t>
    </r>
    <r>
      <rPr>
        <i/>
        <sz val="8"/>
        <color theme="1"/>
        <rFont val="Times New Roman"/>
        <family val="1"/>
        <charset val="204"/>
      </rPr>
      <t>За каждый срыв занятия минус 50 баллов, за опоздание на занятие минус 10 балла. Акты  деканата, УМО, отдел кадров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</si>
  <si>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</si>
  <si>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</si>
  <si>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</si>
  <si>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</si>
  <si>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</si>
  <si>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</si>
  <si>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</si>
  <si>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</si>
  <si>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</si>
  <si>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</si>
  <si>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</si>
  <si>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</si>
  <si>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</si>
  <si>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</si>
  <si>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</si>
  <si>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</si>
  <si>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</si>
  <si>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</si>
  <si>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</si>
  <si>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</si>
  <si>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</si>
  <si>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</si>
  <si>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</si>
  <si>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</si>
  <si>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</si>
  <si>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</si>
  <si>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</si>
  <si>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</si>
  <si>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</si>
  <si>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</si>
  <si>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r>
      <rPr>
        <b/>
        <i/>
        <sz val="8"/>
        <color theme="1"/>
        <rFont val="Times New Roman"/>
        <family val="1"/>
        <charset val="204"/>
      </rPr>
      <t xml:space="preserve">Справка руководителя проекта, согласованная проректором по ЭиИ. </t>
    </r>
    <r>
      <rPr>
        <i/>
        <sz val="8"/>
        <color theme="1"/>
        <rFont val="Times New Roman"/>
        <family val="1"/>
        <charset val="204"/>
      </rPr>
      <t>Полученная балльная оценка делится между участниками пропорционально доли участи. Наличие заключенного договора, факт поступления на л/с в отчетном периоде, подписанный акт оказания услуг с заказчиком.</t>
    </r>
  </si>
  <si>
    <t>2.21.</t>
  </si>
  <si>
    <t>2.22.</t>
  </si>
  <si>
    <t>2.23.</t>
  </si>
  <si>
    <r>
      <rPr>
        <b/>
        <i/>
        <sz val="8"/>
        <color theme="1"/>
        <rFont val="Times New Roman"/>
        <family val="1"/>
        <charset val="204"/>
      </rPr>
      <t>Справка НИЧ</t>
    </r>
    <r>
      <rPr>
        <i/>
        <sz val="8"/>
        <color theme="1"/>
        <rFont val="Times New Roman"/>
        <family val="1"/>
        <charset val="204"/>
      </rPr>
      <t>.Полученная балльная оценка делится между участниками пропорционально доли участия.  Копия лицензионного договора, копия приказа по авторам, денежные средства должны поступить на л/с АГАТУ</t>
    </r>
  </si>
  <si>
    <r>
      <rPr>
        <b/>
        <i/>
        <sz val="8"/>
        <color theme="1"/>
        <rFont val="Times New Roman"/>
        <family val="1"/>
        <charset val="204"/>
      </rPr>
      <t>Справка НИЧ</t>
    </r>
    <r>
      <rPr>
        <i/>
        <sz val="8"/>
        <color theme="1"/>
        <rFont val="Times New Roman"/>
        <family val="1"/>
        <charset val="204"/>
      </rPr>
      <t>:Полученная балльная оценка делится между участниками пропорционально доли участия.  Наличие заключенного договора с МИП, факт поступления на л/с вуза  в отчетном периоде</t>
    </r>
  </si>
  <si>
    <r>
      <rPr>
        <b/>
        <i/>
        <sz val="8"/>
        <color theme="1"/>
        <rFont val="Times New Roman"/>
        <family val="1"/>
        <charset val="204"/>
      </rPr>
      <t xml:space="preserve">
Справка руководителя ВТК</t>
    </r>
    <r>
      <rPr>
        <i/>
        <sz val="8"/>
        <color theme="1"/>
        <rFont val="Times New Roman"/>
        <family val="1"/>
        <charset val="204"/>
      </rPr>
      <t xml:space="preserve">, согласованная НИЧ:Полученная балльная оценка делится между участниками пропорционально доли участия.  (Наличие заключенного договора, факт поступления на л/с в отчетном периоде, подписанный акт оказания услуг с заказчиком)
</t>
    </r>
  </si>
  <si>
    <r>
      <rPr>
        <b/>
        <i/>
        <sz val="8"/>
        <color theme="1"/>
        <rFont val="Times New Roman"/>
        <family val="1"/>
        <charset val="204"/>
      </rPr>
      <t>Справка руководителя ВТК, согласованная НИЧ</t>
    </r>
    <r>
      <rPr>
        <i/>
        <sz val="8"/>
        <color theme="1"/>
        <rFont val="Times New Roman"/>
        <family val="1"/>
        <charset val="204"/>
      </rPr>
      <t xml:space="preserve"> Балльная оценка выставляется каждому члену научного коллектива.:
</t>
    </r>
  </si>
  <si>
    <r>
      <rPr>
        <b/>
        <i/>
        <sz val="8"/>
        <color theme="1"/>
        <rFont val="Times New Roman"/>
        <family val="1"/>
        <charset val="204"/>
      </rPr>
      <t>Справка руководителя ОП, согласованная ИДПО</t>
    </r>
    <r>
      <rPr>
        <i/>
        <sz val="8"/>
        <color theme="1"/>
        <rFont val="Times New Roman"/>
        <family val="1"/>
        <charset val="204"/>
      </rPr>
      <t xml:space="preserve"> Число утвержденных УМС новых программ ДПО (Соавторы в долях)</t>
    </r>
  </si>
  <si>
    <t xml:space="preserve">Справка руководителя ОП, согласованная ИДПО.(Полученная балльная оценка делится между участниками пропорционально доли участия). Наличие факта реализации курсов и поступления средств в календ году </t>
  </si>
  <si>
    <r>
      <rPr>
        <b/>
        <i/>
        <sz val="8"/>
        <color theme="1"/>
        <rFont val="Times New Roman"/>
        <family val="1"/>
        <charset val="204"/>
      </rPr>
      <t>Справка руководителя курса, согласованная ИДПО</t>
    </r>
    <r>
      <rPr>
        <i/>
        <sz val="8"/>
        <color theme="1"/>
        <rFont val="Times New Roman"/>
        <family val="1"/>
        <charset val="204"/>
      </rPr>
      <t xml:space="preserve">.При разработке курса группой авторов, количество баллов делится пропорционально их числу. </t>
    </r>
  </si>
  <si>
    <t xml:space="preserve">1 абитуриент бюджетной и внебюджетной формы (Очно-5 балл), ( заочно-0,5 балл) </t>
  </si>
  <si>
    <t>Справка руководителя УП, согласованная с ЦПК</t>
  </si>
  <si>
    <t>Выполнение плана работ за календарный год 100% -50</t>
  </si>
  <si>
    <r>
      <t xml:space="preserve">Справка декана, согласованная ЦПК В период приемной кампании (июнь-август).
</t>
    </r>
    <r>
      <rPr>
        <b/>
        <i/>
        <sz val="8"/>
        <color theme="1"/>
        <rFont val="Times New Roman"/>
        <family val="1"/>
        <charset val="204"/>
      </rPr>
      <t xml:space="preserve"> Балл пропорционально отработанному периоду. </t>
    </r>
  </si>
  <si>
    <t xml:space="preserve">Копия приказа.  Балл пропорционально отработанному периоду. </t>
  </si>
  <si>
    <t xml:space="preserve">Справка руководителя проектного офиса, согласованная курирующим проректором.  Копия приказа (распоряжения) о назначении)  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</si>
  <si>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</si>
  <si>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</si>
  <si>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</si>
  <si>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</si>
  <si>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</si>
  <si>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</si>
  <si>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</si>
  <si>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</si>
  <si>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</si>
  <si>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</si>
  <si>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</si>
  <si>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</si>
  <si>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</si>
  <si>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</si>
  <si>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</si>
  <si>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</si>
  <si>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</si>
  <si>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</si>
  <si>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</si>
  <si>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</si>
  <si>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</si>
  <si>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</si>
  <si>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 xml:space="preserve">Оценивается факт участия преподавателя в качестве эксперта. документ (письмо, справка, приказ), подтверждающий участие
преподавателя в качестве эксперта.
 </t>
  </si>
  <si>
    <t>1.23.</t>
  </si>
  <si>
    <t>1.24.</t>
  </si>
  <si>
    <t>1.25.</t>
  </si>
  <si>
    <t>Копия выписки из протокола заседания УС и (или) приказ, распоряжение</t>
  </si>
  <si>
    <t>%</t>
  </si>
  <si>
    <r>
      <t xml:space="preserve">Число утвержденных образовательных программ,
успешно прошедших лицензирование или аккредитацию. Справка руководителя ОП, согласованная ОЛиА </t>
    </r>
    <r>
      <rPr>
        <b/>
        <i/>
        <u/>
        <sz val="8"/>
        <rFont val="Times New Roman"/>
        <family val="1"/>
        <charset val="204"/>
      </rPr>
      <t>(Баллы делятся руководителем ОП между авторами пропорционально их вкладу)</t>
    </r>
  </si>
  <si>
    <r>
      <t>Справка руководителя ОП, согласованная ОЛиА (</t>
    </r>
    <r>
      <rPr>
        <b/>
        <i/>
        <u/>
        <sz val="8"/>
        <color theme="1"/>
        <rFont val="Times New Roman"/>
        <family val="1"/>
        <charset val="204"/>
      </rPr>
      <t>Баллы делятся руководителем ОП между авторами пропорционально их вкладу)</t>
    </r>
  </si>
  <si>
    <r>
      <t xml:space="preserve">Справка руководителя группы , согласованная научной библиотеки. </t>
    </r>
    <r>
      <rPr>
        <b/>
        <u/>
        <sz val="8"/>
        <color theme="1"/>
        <rFont val="Times New Roman"/>
        <family val="1"/>
        <charset val="204"/>
      </rPr>
      <t>Количество баллов делится на количество соавторов</t>
    </r>
  </si>
  <si>
    <t>ед.</t>
  </si>
  <si>
    <t>чел.</t>
  </si>
  <si>
    <t xml:space="preserve">меропр. </t>
  </si>
  <si>
    <t xml:space="preserve">1 балл за каждые 2тыс. руб </t>
  </si>
  <si>
    <t>выезд</t>
  </si>
  <si>
    <t>да/нет</t>
  </si>
  <si>
    <t>руб</t>
  </si>
  <si>
    <t>Справка ЦПК со списками абитуриентов, зачисленных на 1 курс</t>
  </si>
  <si>
    <r>
      <rPr>
        <b/>
        <i/>
        <sz val="8"/>
        <color theme="1"/>
        <rFont val="Times New Roman"/>
        <family val="1"/>
        <charset val="204"/>
      </rPr>
      <t>Оценка УМО</t>
    </r>
    <r>
      <rPr>
        <i/>
        <sz val="8"/>
        <color theme="1"/>
        <rFont val="Times New Roman"/>
        <family val="1"/>
        <charset val="204"/>
      </rPr>
      <t xml:space="preserve"> (Проведение учебных занятий по учебному плану, проектная деятельность, оказание консультационной помощи в учебно-методической и научно-исследовательской деятельности. Копия приказа (распоряжения) о назначении)  </t>
    </r>
  </si>
  <si>
    <t>Справка УМО, приказ по университету</t>
  </si>
  <si>
    <t>Итого по ОД:</t>
  </si>
  <si>
    <t>публикации</t>
  </si>
  <si>
    <t>руб.</t>
  </si>
  <si>
    <t>Доходы от РИД, права на использование которых были переданы по лицензионному договору, по которым был получен доход в АГАТУ в отчетном году</t>
  </si>
  <si>
    <t>Итог по НД</t>
  </si>
  <si>
    <t>Приложение 3</t>
  </si>
  <si>
    <t>участие/результат</t>
  </si>
  <si>
    <t xml:space="preserve">% </t>
  </si>
  <si>
    <t>итого по ВД</t>
  </si>
  <si>
    <t>Оценивается факт участия преподавателя в субботниках по хоздоговорным работам. Факт участия подтверждается справкой руководителя проекта, согласованная курирующим проректором</t>
  </si>
  <si>
    <t>3.11.</t>
  </si>
  <si>
    <t>ФИО</t>
  </si>
  <si>
    <t>Должность</t>
  </si>
  <si>
    <t>ОД</t>
  </si>
  <si>
    <t>НД</t>
  </si>
  <si>
    <t>АД</t>
  </si>
  <si>
    <t>Всего</t>
  </si>
  <si>
    <t>Иванов Иван Иванович</t>
  </si>
  <si>
    <t>Факультет/Филиал/Колледж</t>
  </si>
  <si>
    <t>Кафедра/цикловая кафедра</t>
  </si>
  <si>
    <t>ФАБ</t>
  </si>
  <si>
    <t>ПТиИП</t>
  </si>
  <si>
    <t>доцент</t>
  </si>
  <si>
    <t>1.</t>
  </si>
  <si>
    <t>2.</t>
  </si>
  <si>
    <t xml:space="preserve">Учебное подразделение </t>
  </si>
  <si>
    <t>4.</t>
  </si>
  <si>
    <t>Приложение 2</t>
  </si>
  <si>
    <t>Преподаватель _________________________ /____________________________/</t>
  </si>
  <si>
    <t>Дата "___" __________________ 2026г.</t>
  </si>
  <si>
    <t>Заведующий кафедрой _______________________ /_________________________/</t>
  </si>
  <si>
    <t>Показатели преподавателя удостоверяю:</t>
  </si>
  <si>
    <t>Начальник УМО _______________________ /_______________________/</t>
  </si>
  <si>
    <t>Главный научный сотрудник _______________________ /_______________________/</t>
  </si>
  <si>
    <t>Начальник ОВР _______________________ /_______________________/</t>
  </si>
  <si>
    <t>рейтинговой оценки деятельности ППС и ПР АГАТУ за 2025 год</t>
  </si>
  <si>
    <t>Расчет</t>
  </si>
  <si>
    <t>У Т В Е Р Ж Д А Ю</t>
  </si>
  <si>
    <t>"____" ________________ 2026г</t>
  </si>
  <si>
    <t>….</t>
  </si>
  <si>
    <t>Декан ________________________ /_________________________/</t>
  </si>
  <si>
    <t>Анкета  рейтинговой оценки образовательной деятельности ППС и ПР за 2025 год</t>
  </si>
  <si>
    <t>Анкета  рейтинговой оценки научной деятельности ППС и ПР за 2025 год</t>
  </si>
  <si>
    <t>Анкета  рейтинговой оценки воспитательной деятельности ППС и ПР за 2025 год</t>
  </si>
  <si>
    <t>Анкета рейтинговой оценки деятельности заведующего кафедрой за 2025 год</t>
  </si>
  <si>
    <t>Факультет</t>
  </si>
  <si>
    <t>Наименование показателя</t>
  </si>
  <si>
    <t>Ед.измерения, пороговое значение*</t>
  </si>
  <si>
    <t>Предельное количество баллов</t>
  </si>
  <si>
    <t>Факт значение 2025</t>
  </si>
  <si>
    <t>Предоставление рабочих программ дисциплин и практик в отчетном периоде, реализуемых кафедрой в соответствии с установленными сроками:</t>
  </si>
  <si>
    <t>Справка УМО</t>
  </si>
  <si>
    <t>Выполнение</t>
  </si>
  <si>
    <t>Не выполнение</t>
  </si>
  <si>
    <t>Доля обучающихся, успешно завершивших обучение за учебный год, в курируемой кафедрой группах в общей численности обучающихся:</t>
  </si>
  <si>
    <t xml:space="preserve">80% и более </t>
  </si>
  <si>
    <t>Справка УМО на конец учебного года</t>
  </si>
  <si>
    <t>Обеспечение доходов от  НИОКР факультета в расчете на одного ППС*, тыс. руб:</t>
  </si>
  <si>
    <t xml:space="preserve">Справка НИЧ </t>
  </si>
  <si>
    <t>2025г.-400 тыс.руб</t>
  </si>
  <si>
    <t>Доля ППС, имеющих ученую степень, в общей численности ППС (без совместителей и работающих по ГПД)*:</t>
  </si>
  <si>
    <t>2025г.-63%,</t>
  </si>
  <si>
    <t>Отдел кадров, ВПО-1</t>
  </si>
  <si>
    <t>Итого</t>
  </si>
  <si>
    <t>Приложение 4</t>
  </si>
  <si>
    <t>Анкета рейтингой оценки эффективности деятельности  декана иза 2025 год</t>
  </si>
  <si>
    <t>Доля выпускников, трудоустроившихся в отрасль АПК в течение календарного года, следующего за годом выпуска, в общей численности выпускников*:</t>
  </si>
  <si>
    <t xml:space="preserve"> 2025г.-27%</t>
  </si>
  <si>
    <t>Справка УМО на 31 декабря</t>
  </si>
  <si>
    <t>Выполнение плана целевой квоты*, 100%:</t>
  </si>
  <si>
    <t>Справка ЦПК, ВПО-1</t>
  </si>
  <si>
    <t>Средний балл ЕГЭ студентов, принятых по результатам ЕГЭ на обучение по очной форме по программам бакалавриата и специалиста за счет бюджетных средств и  с оплатой стоимости затрат *, балл</t>
  </si>
  <si>
    <t>2025г.-52,3%,</t>
  </si>
  <si>
    <t xml:space="preserve">2025г.-400 тыс.руб, </t>
  </si>
  <si>
    <t>Приложение 5</t>
  </si>
  <si>
    <t>Декан _______________________ /_________________________/</t>
  </si>
  <si>
    <t>Заведующий кафедрой_________________________ /____________________________/</t>
  </si>
  <si>
    <t>Отметка курирующего проректора</t>
  </si>
  <si>
    <t>декан</t>
  </si>
  <si>
    <t>Председатель рейтинговой подкомиссии</t>
  </si>
  <si>
    <t>_____________________________________</t>
  </si>
  <si>
    <t>Члены рейтинговой подкомиссии:</t>
  </si>
  <si>
    <t>Председатель рейтинговой комиссии</t>
  </si>
  <si>
    <t>______________________________</t>
  </si>
  <si>
    <t>Члены рейтинговой комиссии</t>
  </si>
  <si>
    <t>заведующий кафедрой</t>
  </si>
  <si>
    <t>Дополнительные показатели</t>
  </si>
  <si>
    <t>Учебное подразделение:</t>
  </si>
  <si>
    <t>Кафедра/цикловая комиссия КФВиС</t>
  </si>
  <si>
    <t>Выполнение преподавателем в отчетном году нормативов ГТО:</t>
  </si>
  <si>
    <t xml:space="preserve">ФИО </t>
  </si>
  <si>
    <t xml:space="preserve">Кафедра/цикловая комиссия: </t>
  </si>
  <si>
    <t>Должность, ставка</t>
  </si>
  <si>
    <t>Преподаватель _________________________ /_______________________/</t>
  </si>
  <si>
    <t>Заведующий кафедрой _______________________ /_____________________/</t>
  </si>
  <si>
    <t xml:space="preserve">Кафедра/цикловая комиссия </t>
  </si>
  <si>
    <t>Обеспечение доходов от  НИОКР факультета в расчете на одного ППС, тыс. руб:</t>
  </si>
  <si>
    <t>Кафедра</t>
  </si>
  <si>
    <t>600/-600</t>
  </si>
  <si>
    <t>200/-200</t>
  </si>
  <si>
    <t>Декан_________________________ /____________________________/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</si>
</sst>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u/>
      <sz val="8"/>
      <name val="Times New Roman"/>
      <family val="1"/>
      <charset val="204"/>
    </font>
    <font>
      <b/>
      <i/>
      <u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0" fontId="10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0" fillId="0" borderId="0" xfId="0" applyFont="1"/>
    <xf numFmtId="0" fontId="13" fillId="0" borderId="0" xfId="0" applyFont="1"/>
    <xf numFmtId="43" fontId="4" fillId="0" borderId="0" xfId="1" applyFont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10" fillId="0" borderId="1" xfId="0" applyFont="1" applyBorder="1"/>
    <xf numFmtId="0" fontId="1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43" fontId="4" fillId="2" borderId="0" xfId="1" applyFont="1" applyFill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43" fontId="10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" fontId="4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/>
    <xf numFmtId="0" fontId="18" fillId="0" borderId="1" xfId="0" applyFont="1" applyBorder="1" applyAlignment="1">
      <alignment vertical="center"/>
    </xf>
    <xf numFmtId="43" fontId="18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21" fillId="0" borderId="1" xfId="0" applyFont="1" applyBorder="1"/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43" fontId="13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3" borderId="1" xfId="0" applyFont="1" applyFill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9" fontId="1" fillId="3" borderId="1" xfId="2" applyFont="1" applyFill="1" applyBorder="1" applyAlignment="1">
      <alignment horizontal="center" vertical="center"/>
    </xf>
    <xf numFmtId="9" fontId="24" fillId="3" borderId="1" xfId="2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43" fontId="17" fillId="0" borderId="1" xfId="1" applyFont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0" fillId="0" borderId="1" xfId="0" applyBorder="1" applyAlignment="1">
      <alignment horizontal="center"/>
    </xf>
    <xf numFmtId="9" fontId="3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opLeftCell="A52" zoomScale="130" zoomScaleNormal="130" workbookViewId="0">
      <selection activeCell="B12" sqref="B12"/>
    </sheetView>
  </sheetViews>
  <sheetFormatPr defaultRowHeight="15" x14ac:dyDescent="0.25"/>
  <cols>
    <col min="1" max="1" width="5.42578125" style="62" customWidth="1"/>
    <col min="2" max="2" width="39.42578125" style="7" customWidth="1"/>
    <col min="3" max="3" width="7.85546875" style="1" customWidth="1"/>
    <col min="4" max="4" width="9" style="103" customWidth="1"/>
    <col min="5" max="5" width="8.85546875" style="98" customWidth="1"/>
    <col min="6" max="6" width="13" style="43" customWidth="1"/>
    <col min="7" max="7" width="36.42578125" style="16" customWidth="1"/>
    <col min="8" max="16384" width="9.140625" style="7"/>
  </cols>
  <sheetData>
    <row r="1" spans="1:7" x14ac:dyDescent="0.25">
      <c r="E1" s="25"/>
      <c r="G1" s="72" t="s">
        <v>122</v>
      </c>
    </row>
    <row r="2" spans="1:7" x14ac:dyDescent="0.25">
      <c r="E2" s="25"/>
      <c r="G2" s="72"/>
    </row>
    <row r="3" spans="1:7" ht="15.75" x14ac:dyDescent="0.25">
      <c r="A3" s="122" t="s">
        <v>304</v>
      </c>
      <c r="B3" s="122"/>
      <c r="C3" s="122"/>
      <c r="D3" s="122"/>
      <c r="E3" s="122"/>
      <c r="F3" s="122"/>
      <c r="G3" s="122"/>
    </row>
    <row r="4" spans="1:7" ht="15.75" x14ac:dyDescent="0.25">
      <c r="A4" s="62" t="s">
        <v>286</v>
      </c>
      <c r="B4" s="42" t="s">
        <v>353</v>
      </c>
      <c r="E4" s="25"/>
    </row>
    <row r="5" spans="1:7" ht="15.75" x14ac:dyDescent="0.25">
      <c r="A5" s="62" t="s">
        <v>287</v>
      </c>
      <c r="B5" s="42" t="s">
        <v>350</v>
      </c>
      <c r="E5" s="25"/>
    </row>
    <row r="6" spans="1:7" ht="15.75" x14ac:dyDescent="0.25">
      <c r="A6" s="62">
        <v>3</v>
      </c>
      <c r="B6" s="42" t="s">
        <v>354</v>
      </c>
      <c r="E6" s="25"/>
    </row>
    <row r="7" spans="1:7" ht="15.75" x14ac:dyDescent="0.25">
      <c r="A7" s="62" t="s">
        <v>289</v>
      </c>
      <c r="B7" s="42" t="s">
        <v>355</v>
      </c>
      <c r="E7" s="25"/>
    </row>
    <row r="8" spans="1:7" ht="15.75" x14ac:dyDescent="0.25">
      <c r="B8" s="42"/>
      <c r="E8" s="25"/>
    </row>
    <row r="9" spans="1:7" ht="63.75" x14ac:dyDescent="0.25">
      <c r="A9" s="91" t="s">
        <v>0</v>
      </c>
      <c r="B9" s="91" t="s">
        <v>1</v>
      </c>
      <c r="C9" s="91" t="s">
        <v>110</v>
      </c>
      <c r="D9" s="91" t="s">
        <v>2</v>
      </c>
      <c r="E9" s="99" t="s">
        <v>111</v>
      </c>
      <c r="F9" s="44" t="s">
        <v>112</v>
      </c>
      <c r="G9" s="14" t="s">
        <v>126</v>
      </c>
    </row>
    <row r="10" spans="1:7" x14ac:dyDescent="0.25">
      <c r="A10" s="91"/>
      <c r="B10" s="91" t="s">
        <v>123</v>
      </c>
      <c r="C10" s="91"/>
      <c r="D10" s="91"/>
      <c r="E10" s="99"/>
      <c r="F10" s="44"/>
      <c r="G10" s="14"/>
    </row>
    <row r="11" spans="1:7" ht="41.25" customHeight="1" x14ac:dyDescent="0.25">
      <c r="A11" s="91" t="s">
        <v>222</v>
      </c>
      <c r="B11" s="94" t="s">
        <v>4</v>
      </c>
      <c r="C11" s="96" t="s">
        <v>119</v>
      </c>
      <c r="D11" s="96">
        <v>100</v>
      </c>
      <c r="E11" s="104"/>
      <c r="F11" s="105">
        <f>D11*E11</f>
        <v>0</v>
      </c>
      <c r="G11" s="15" t="s">
        <v>248</v>
      </c>
    </row>
    <row r="12" spans="1:7" ht="50.25" customHeight="1" x14ac:dyDescent="0.25">
      <c r="A12" s="91" t="s">
        <v>223</v>
      </c>
      <c r="B12" s="94" t="s">
        <v>5</v>
      </c>
      <c r="C12" s="96" t="s">
        <v>249</v>
      </c>
      <c r="D12" s="96"/>
      <c r="E12" s="106"/>
      <c r="F12" s="105"/>
      <c r="G12" s="123" t="s">
        <v>127</v>
      </c>
    </row>
    <row r="13" spans="1:7" x14ac:dyDescent="0.25">
      <c r="A13" s="91"/>
      <c r="B13" s="3" t="s">
        <v>6</v>
      </c>
      <c r="C13" s="96"/>
      <c r="D13" s="96">
        <v>30</v>
      </c>
      <c r="E13" s="107"/>
      <c r="F13" s="105"/>
      <c r="G13" s="124"/>
    </row>
    <row r="14" spans="1:7" x14ac:dyDescent="0.25">
      <c r="A14" s="91"/>
      <c r="B14" s="3" t="s">
        <v>7</v>
      </c>
      <c r="C14" s="96"/>
      <c r="D14" s="96">
        <v>15</v>
      </c>
      <c r="E14" s="108"/>
      <c r="F14" s="105"/>
      <c r="G14" s="124"/>
    </row>
    <row r="15" spans="1:7" x14ac:dyDescent="0.25">
      <c r="A15" s="91"/>
      <c r="B15" s="3" t="s">
        <v>8</v>
      </c>
      <c r="C15" s="96"/>
      <c r="D15" s="96">
        <v>-30</v>
      </c>
      <c r="E15" s="107"/>
      <c r="F15" s="105"/>
      <c r="G15" s="125"/>
    </row>
    <row r="16" spans="1:7" ht="78.75" x14ac:dyDescent="0.25">
      <c r="A16" s="91" t="s">
        <v>224</v>
      </c>
      <c r="B16" s="94" t="s">
        <v>9</v>
      </c>
      <c r="C16" s="96" t="s">
        <v>119</v>
      </c>
      <c r="D16" s="96">
        <v>300</v>
      </c>
      <c r="E16" s="104"/>
      <c r="F16" s="105">
        <v>0</v>
      </c>
      <c r="G16" s="15" t="s">
        <v>250</v>
      </c>
    </row>
    <row r="17" spans="1:7" ht="33.75" x14ac:dyDescent="0.25">
      <c r="A17" s="91" t="s">
        <v>225</v>
      </c>
      <c r="B17" s="94" t="s">
        <v>113</v>
      </c>
      <c r="C17" s="96" t="s">
        <v>253</v>
      </c>
      <c r="D17" s="96">
        <v>500</v>
      </c>
      <c r="E17" s="104"/>
      <c r="F17" s="105">
        <v>0</v>
      </c>
      <c r="G17" s="15" t="s">
        <v>251</v>
      </c>
    </row>
    <row r="18" spans="1:7" ht="78.75" x14ac:dyDescent="0.25">
      <c r="A18" s="91" t="s">
        <v>226</v>
      </c>
      <c r="B18" s="94" t="s">
        <v>114</v>
      </c>
      <c r="C18" s="96" t="s">
        <v>253</v>
      </c>
      <c r="D18" s="96">
        <v>30</v>
      </c>
      <c r="E18" s="104"/>
      <c r="F18" s="105">
        <f>D18*E18</f>
        <v>0</v>
      </c>
      <c r="G18" s="15" t="s">
        <v>128</v>
      </c>
    </row>
    <row r="19" spans="1:7" ht="38.25" x14ac:dyDescent="0.25">
      <c r="A19" s="129" t="s">
        <v>227</v>
      </c>
      <c r="B19" s="94" t="s">
        <v>10</v>
      </c>
      <c r="C19" s="96" t="s">
        <v>253</v>
      </c>
      <c r="D19" s="96"/>
      <c r="E19" s="106"/>
      <c r="F19" s="105"/>
      <c r="G19" s="15" t="s">
        <v>252</v>
      </c>
    </row>
    <row r="20" spans="1:7" x14ac:dyDescent="0.25">
      <c r="A20" s="129"/>
      <c r="B20" s="3" t="s">
        <v>11</v>
      </c>
      <c r="C20" s="96"/>
      <c r="D20" s="96">
        <v>300</v>
      </c>
      <c r="E20" s="104"/>
      <c r="F20" s="105">
        <v>0</v>
      </c>
      <c r="G20" s="15"/>
    </row>
    <row r="21" spans="1:7" x14ac:dyDescent="0.25">
      <c r="A21" s="129"/>
      <c r="B21" s="3" t="s">
        <v>12</v>
      </c>
      <c r="C21" s="96"/>
      <c r="D21" s="96">
        <v>100</v>
      </c>
      <c r="E21" s="104"/>
      <c r="F21" s="105">
        <v>0</v>
      </c>
      <c r="G21" s="15"/>
    </row>
    <row r="22" spans="1:7" ht="25.5" x14ac:dyDescent="0.25">
      <c r="A22" s="129"/>
      <c r="B22" s="3" t="s">
        <v>13</v>
      </c>
      <c r="C22" s="96"/>
      <c r="D22" s="96">
        <v>50</v>
      </c>
      <c r="E22" s="104"/>
      <c r="F22" s="105">
        <v>0</v>
      </c>
      <c r="G22" s="15"/>
    </row>
    <row r="23" spans="1:7" ht="38.25" x14ac:dyDescent="0.25">
      <c r="A23" s="130" t="s">
        <v>228</v>
      </c>
      <c r="B23" s="94" t="s">
        <v>14</v>
      </c>
      <c r="C23" s="96" t="s">
        <v>253</v>
      </c>
      <c r="D23" s="96"/>
      <c r="E23" s="106"/>
      <c r="F23" s="105"/>
      <c r="G23" s="123" t="s">
        <v>129</v>
      </c>
    </row>
    <row r="24" spans="1:7" x14ac:dyDescent="0.25">
      <c r="A24" s="131"/>
      <c r="B24" s="3" t="s">
        <v>15</v>
      </c>
      <c r="C24" s="96"/>
      <c r="D24" s="96">
        <v>10</v>
      </c>
      <c r="E24" s="104"/>
      <c r="F24" s="105">
        <f>D24*E24</f>
        <v>0</v>
      </c>
      <c r="G24" s="124"/>
    </row>
    <row r="25" spans="1:7" x14ac:dyDescent="0.25">
      <c r="A25" s="132"/>
      <c r="B25" s="3" t="s">
        <v>16</v>
      </c>
      <c r="C25" s="96"/>
      <c r="D25" s="96">
        <v>2</v>
      </c>
      <c r="E25" s="109"/>
      <c r="F25" s="105">
        <f>D25*E25</f>
        <v>0</v>
      </c>
      <c r="G25" s="125"/>
    </row>
    <row r="26" spans="1:7" ht="30.75" customHeight="1" x14ac:dyDescent="0.25">
      <c r="A26" s="91" t="s">
        <v>229</v>
      </c>
      <c r="B26" s="94" t="s">
        <v>121</v>
      </c>
      <c r="C26" s="96" t="s">
        <v>253</v>
      </c>
      <c r="D26" s="96">
        <v>100</v>
      </c>
      <c r="E26" s="106"/>
      <c r="F26" s="105">
        <f>D26*E26</f>
        <v>0</v>
      </c>
      <c r="G26" s="15" t="s">
        <v>130</v>
      </c>
    </row>
    <row r="27" spans="1:7" ht="28.5" customHeight="1" x14ac:dyDescent="0.25">
      <c r="A27" s="130" t="s">
        <v>230</v>
      </c>
      <c r="B27" s="94" t="s">
        <v>17</v>
      </c>
      <c r="C27" s="96" t="s">
        <v>120</v>
      </c>
      <c r="D27" s="96"/>
      <c r="E27" s="106"/>
      <c r="F27" s="105"/>
      <c r="G27" s="15" t="s">
        <v>131</v>
      </c>
    </row>
    <row r="28" spans="1:7" x14ac:dyDescent="0.25">
      <c r="A28" s="131"/>
      <c r="B28" s="3" t="s">
        <v>18</v>
      </c>
      <c r="C28" s="96"/>
      <c r="D28" s="96" t="s">
        <v>19</v>
      </c>
      <c r="E28" s="106"/>
      <c r="F28" s="105">
        <f>D28*E28</f>
        <v>0</v>
      </c>
      <c r="G28" s="15"/>
    </row>
    <row r="29" spans="1:7" x14ac:dyDescent="0.25">
      <c r="A29" s="132"/>
      <c r="B29" s="3" t="s">
        <v>20</v>
      </c>
      <c r="C29" s="96"/>
      <c r="D29" s="96">
        <v>2</v>
      </c>
      <c r="E29" s="106"/>
      <c r="F29" s="105">
        <f>D29*E29</f>
        <v>0</v>
      </c>
      <c r="G29" s="15"/>
    </row>
    <row r="30" spans="1:7" ht="38.25" x14ac:dyDescent="0.25">
      <c r="A30" s="130" t="s">
        <v>231</v>
      </c>
      <c r="B30" s="94" t="s">
        <v>21</v>
      </c>
      <c r="C30" s="96" t="s">
        <v>160</v>
      </c>
      <c r="D30" s="96"/>
      <c r="E30" s="106"/>
      <c r="F30" s="105"/>
      <c r="G30" s="126" t="s">
        <v>132</v>
      </c>
    </row>
    <row r="31" spans="1:7" x14ac:dyDescent="0.25">
      <c r="A31" s="131"/>
      <c r="B31" s="3" t="s">
        <v>22</v>
      </c>
      <c r="C31" s="96"/>
      <c r="D31" s="96">
        <v>30</v>
      </c>
      <c r="E31" s="104"/>
      <c r="F31" s="105">
        <v>0</v>
      </c>
      <c r="G31" s="127"/>
    </row>
    <row r="32" spans="1:7" ht="30" customHeight="1" x14ac:dyDescent="0.25">
      <c r="A32" s="132"/>
      <c r="B32" s="3" t="s">
        <v>23</v>
      </c>
      <c r="C32" s="96"/>
      <c r="D32" s="96">
        <v>10</v>
      </c>
      <c r="E32" s="104"/>
      <c r="F32" s="105">
        <v>0</v>
      </c>
      <c r="G32" s="128"/>
    </row>
    <row r="33" spans="1:7" ht="25.5" x14ac:dyDescent="0.25">
      <c r="A33" s="130" t="s">
        <v>232</v>
      </c>
      <c r="B33" s="19" t="s">
        <v>24</v>
      </c>
      <c r="C33" s="96" t="s">
        <v>255</v>
      </c>
      <c r="D33" s="95"/>
      <c r="E33" s="106"/>
      <c r="F33" s="105"/>
      <c r="G33" s="123" t="s">
        <v>133</v>
      </c>
    </row>
    <row r="34" spans="1:7" x14ac:dyDescent="0.25">
      <c r="A34" s="131"/>
      <c r="B34" s="3" t="s">
        <v>25</v>
      </c>
      <c r="C34" s="96"/>
      <c r="D34" s="96">
        <v>30</v>
      </c>
      <c r="E34" s="104"/>
      <c r="F34" s="105">
        <f>D34*E34</f>
        <v>0</v>
      </c>
      <c r="G34" s="124"/>
    </row>
    <row r="35" spans="1:7" x14ac:dyDescent="0.25">
      <c r="A35" s="131"/>
      <c r="B35" s="3" t="s">
        <v>26</v>
      </c>
      <c r="C35" s="96"/>
      <c r="D35" s="96">
        <v>20</v>
      </c>
      <c r="E35" s="104"/>
      <c r="F35" s="105">
        <v>0</v>
      </c>
      <c r="G35" s="124"/>
    </row>
    <row r="36" spans="1:7" x14ac:dyDescent="0.25">
      <c r="A36" s="132"/>
      <c r="B36" s="3" t="s">
        <v>27</v>
      </c>
      <c r="C36" s="96"/>
      <c r="D36" s="96">
        <v>10</v>
      </c>
      <c r="E36" s="104"/>
      <c r="F36" s="105">
        <v>0</v>
      </c>
      <c r="G36" s="125"/>
    </row>
    <row r="37" spans="1:7" ht="38.25" x14ac:dyDescent="0.25">
      <c r="A37" s="91" t="s">
        <v>233</v>
      </c>
      <c r="B37" s="94" t="s">
        <v>28</v>
      </c>
      <c r="C37" s="96"/>
      <c r="D37" s="96">
        <v>20</v>
      </c>
      <c r="E37" s="104"/>
      <c r="F37" s="105">
        <v>0</v>
      </c>
      <c r="G37" s="15" t="s">
        <v>134</v>
      </c>
    </row>
    <row r="38" spans="1:7" ht="33.75" x14ac:dyDescent="0.25">
      <c r="A38" s="91" t="s">
        <v>234</v>
      </c>
      <c r="B38" s="94" t="s">
        <v>29</v>
      </c>
      <c r="C38" s="96" t="s">
        <v>120</v>
      </c>
      <c r="D38" s="96">
        <v>30</v>
      </c>
      <c r="E38" s="106"/>
      <c r="F38" s="105">
        <f>D38*E38</f>
        <v>0</v>
      </c>
      <c r="G38" s="15" t="s">
        <v>139</v>
      </c>
    </row>
    <row r="39" spans="1:7" x14ac:dyDescent="0.25">
      <c r="A39" s="92"/>
      <c r="B39" s="97" t="s">
        <v>124</v>
      </c>
      <c r="C39" s="96"/>
      <c r="D39" s="96"/>
      <c r="E39" s="106"/>
      <c r="F39" s="105"/>
      <c r="G39" s="15"/>
    </row>
    <row r="40" spans="1:7" ht="25.5" x14ac:dyDescent="0.25">
      <c r="A40" s="130" t="s">
        <v>235</v>
      </c>
      <c r="B40" s="94" t="s">
        <v>30</v>
      </c>
      <c r="C40" s="96" t="s">
        <v>253</v>
      </c>
      <c r="D40" s="96" t="s">
        <v>136</v>
      </c>
      <c r="E40" s="106"/>
      <c r="F40" s="105"/>
      <c r="G40" s="126" t="s">
        <v>213</v>
      </c>
    </row>
    <row r="41" spans="1:7" x14ac:dyDescent="0.25">
      <c r="A41" s="131"/>
      <c r="B41" s="3" t="s">
        <v>31</v>
      </c>
      <c r="C41" s="96"/>
      <c r="D41" s="96" t="s">
        <v>32</v>
      </c>
      <c r="E41" s="104"/>
      <c r="F41" s="105">
        <v>0</v>
      </c>
      <c r="G41" s="127"/>
    </row>
    <row r="42" spans="1:7" x14ac:dyDescent="0.25">
      <c r="A42" s="131"/>
      <c r="B42" s="3" t="s">
        <v>33</v>
      </c>
      <c r="C42" s="96"/>
      <c r="D42" s="96">
        <v>70</v>
      </c>
      <c r="E42" s="104"/>
      <c r="F42" s="105">
        <v>0</v>
      </c>
      <c r="G42" s="127"/>
    </row>
    <row r="43" spans="1:7" x14ac:dyDescent="0.25">
      <c r="A43" s="132"/>
      <c r="B43" s="3" t="s">
        <v>34</v>
      </c>
      <c r="C43" s="96"/>
      <c r="D43" s="96">
        <v>30</v>
      </c>
      <c r="E43" s="104"/>
      <c r="F43" s="105">
        <v>0</v>
      </c>
      <c r="G43" s="128"/>
    </row>
    <row r="44" spans="1:7" ht="56.25" x14ac:dyDescent="0.25">
      <c r="A44" s="91" t="s">
        <v>236</v>
      </c>
      <c r="B44" s="94" t="s">
        <v>135</v>
      </c>
      <c r="C44" s="96" t="s">
        <v>259</v>
      </c>
      <c r="D44" s="96" t="s">
        <v>256</v>
      </c>
      <c r="E44" s="104"/>
      <c r="F44" s="105">
        <v>0</v>
      </c>
      <c r="G44" s="15" t="s">
        <v>214</v>
      </c>
    </row>
    <row r="45" spans="1:7" ht="48" customHeight="1" x14ac:dyDescent="0.25">
      <c r="A45" s="91" t="s">
        <v>237</v>
      </c>
      <c r="B45" s="94" t="s">
        <v>36</v>
      </c>
      <c r="C45" s="96" t="s">
        <v>253</v>
      </c>
      <c r="D45" s="96" t="s">
        <v>137</v>
      </c>
      <c r="E45" s="104"/>
      <c r="F45" s="105">
        <v>0</v>
      </c>
      <c r="G45" s="15" t="s">
        <v>215</v>
      </c>
    </row>
    <row r="46" spans="1:7" x14ac:dyDescent="0.25">
      <c r="A46" s="91"/>
      <c r="B46" s="97" t="s">
        <v>125</v>
      </c>
      <c r="C46" s="96"/>
      <c r="D46" s="96"/>
      <c r="E46" s="106"/>
      <c r="F46" s="105"/>
      <c r="G46" s="15"/>
    </row>
    <row r="47" spans="1:7" ht="153" x14ac:dyDescent="0.25">
      <c r="A47" s="93" t="s">
        <v>238</v>
      </c>
      <c r="B47" s="94" t="s">
        <v>37</v>
      </c>
      <c r="C47" s="96" t="s">
        <v>254</v>
      </c>
      <c r="D47" s="96" t="s">
        <v>216</v>
      </c>
      <c r="E47" s="110"/>
      <c r="F47" s="105">
        <f>5*5</f>
        <v>25</v>
      </c>
      <c r="G47" s="15" t="s">
        <v>260</v>
      </c>
    </row>
    <row r="48" spans="1:7" ht="38.25" x14ac:dyDescent="0.25">
      <c r="A48" s="93" t="s">
        <v>239</v>
      </c>
      <c r="B48" s="94" t="s">
        <v>38</v>
      </c>
      <c r="C48" s="96" t="s">
        <v>257</v>
      </c>
      <c r="D48" s="96">
        <v>5</v>
      </c>
      <c r="E48" s="106"/>
      <c r="F48" s="105">
        <f>D48*E48</f>
        <v>0</v>
      </c>
      <c r="G48" s="15" t="s">
        <v>217</v>
      </c>
    </row>
    <row r="49" spans="1:7" ht="76.5" x14ac:dyDescent="0.25">
      <c r="A49" s="93" t="s">
        <v>240</v>
      </c>
      <c r="B49" s="94" t="s">
        <v>39</v>
      </c>
      <c r="C49" s="96" t="s">
        <v>249</v>
      </c>
      <c r="D49" s="96" t="s">
        <v>218</v>
      </c>
      <c r="E49" s="106"/>
      <c r="F49" s="105">
        <v>0</v>
      </c>
      <c r="G49" s="15" t="s">
        <v>261</v>
      </c>
    </row>
    <row r="50" spans="1:7" ht="63.75" x14ac:dyDescent="0.25">
      <c r="A50" s="93" t="s">
        <v>241</v>
      </c>
      <c r="B50" s="94" t="s">
        <v>40</v>
      </c>
      <c r="C50" s="96" t="s">
        <v>120</v>
      </c>
      <c r="D50" s="96" t="s">
        <v>138</v>
      </c>
      <c r="E50" s="106"/>
      <c r="F50" s="105">
        <v>0</v>
      </c>
      <c r="G50" s="15" t="s">
        <v>262</v>
      </c>
    </row>
    <row r="51" spans="1:7" x14ac:dyDescent="0.25">
      <c r="A51" s="133" t="s">
        <v>242</v>
      </c>
      <c r="B51" s="94" t="s">
        <v>41</v>
      </c>
      <c r="C51" s="96" t="s">
        <v>120</v>
      </c>
      <c r="D51" s="96"/>
      <c r="E51" s="106"/>
      <c r="F51" s="105"/>
      <c r="G51" s="123" t="s">
        <v>219</v>
      </c>
    </row>
    <row r="52" spans="1:7" x14ac:dyDescent="0.25">
      <c r="A52" s="133"/>
      <c r="B52" s="3" t="s">
        <v>42</v>
      </c>
      <c r="C52" s="96"/>
      <c r="D52" s="96">
        <v>300</v>
      </c>
      <c r="E52" s="106"/>
      <c r="F52" s="105">
        <f>D52*E52</f>
        <v>0</v>
      </c>
      <c r="G52" s="124"/>
    </row>
    <row r="53" spans="1:7" x14ac:dyDescent="0.25">
      <c r="A53" s="133"/>
      <c r="B53" s="3" t="s">
        <v>43</v>
      </c>
      <c r="C53" s="96"/>
      <c r="D53" s="96">
        <v>200</v>
      </c>
      <c r="E53" s="106"/>
      <c r="F53" s="105">
        <f>D53*E53</f>
        <v>0</v>
      </c>
      <c r="G53" s="125"/>
    </row>
    <row r="54" spans="1:7" x14ac:dyDescent="0.25">
      <c r="A54" s="111" t="s">
        <v>243</v>
      </c>
      <c r="B54" s="94" t="s">
        <v>94</v>
      </c>
      <c r="C54" s="96" t="s">
        <v>120</v>
      </c>
      <c r="D54" s="96"/>
      <c r="E54" s="106"/>
      <c r="F54" s="105"/>
      <c r="G54" s="123" t="s">
        <v>220</v>
      </c>
    </row>
    <row r="55" spans="1:7" x14ac:dyDescent="0.25">
      <c r="A55" s="111"/>
      <c r="B55" s="3" t="s">
        <v>95</v>
      </c>
      <c r="C55" s="96"/>
      <c r="D55" s="96">
        <v>70</v>
      </c>
      <c r="E55" s="106"/>
      <c r="F55" s="105">
        <f>D55*E55</f>
        <v>0</v>
      </c>
      <c r="G55" s="124"/>
    </row>
    <row r="56" spans="1:7" x14ac:dyDescent="0.25">
      <c r="A56" s="111"/>
      <c r="B56" s="3" t="s">
        <v>96</v>
      </c>
      <c r="C56" s="96"/>
      <c r="D56" s="96">
        <v>10</v>
      </c>
      <c r="E56" s="106"/>
      <c r="F56" s="105">
        <f>D56*E56</f>
        <v>0</v>
      </c>
      <c r="G56" s="125"/>
    </row>
    <row r="57" spans="1:7" ht="56.25" x14ac:dyDescent="0.25">
      <c r="A57" s="111" t="s">
        <v>245</v>
      </c>
      <c r="B57" s="94" t="s">
        <v>118</v>
      </c>
      <c r="C57" s="96" t="s">
        <v>120</v>
      </c>
      <c r="D57" s="96">
        <v>0.5</v>
      </c>
      <c r="E57" s="106"/>
      <c r="F57" s="105">
        <f>D57*E57</f>
        <v>0</v>
      </c>
      <c r="G57" s="15" t="s">
        <v>244</v>
      </c>
    </row>
    <row r="58" spans="1:7" ht="33.75" x14ac:dyDescent="0.25">
      <c r="A58" s="111" t="s">
        <v>246</v>
      </c>
      <c r="B58" s="94" t="s">
        <v>173</v>
      </c>
      <c r="C58" s="96" t="s">
        <v>258</v>
      </c>
      <c r="D58" s="96" t="s">
        <v>35</v>
      </c>
      <c r="E58" s="106"/>
      <c r="F58" s="105"/>
      <c r="G58" s="15" t="s">
        <v>174</v>
      </c>
    </row>
    <row r="59" spans="1:7" x14ac:dyDescent="0.25">
      <c r="A59" s="111" t="s">
        <v>247</v>
      </c>
      <c r="B59" s="94" t="s">
        <v>105</v>
      </c>
      <c r="C59" s="96" t="s">
        <v>258</v>
      </c>
      <c r="D59" s="96"/>
      <c r="E59" s="106"/>
      <c r="F59" s="105"/>
      <c r="G59" s="123" t="s">
        <v>172</v>
      </c>
    </row>
    <row r="60" spans="1:7" x14ac:dyDescent="0.25">
      <c r="A60" s="111"/>
      <c r="B60" s="3" t="s">
        <v>106</v>
      </c>
      <c r="C60" s="96"/>
      <c r="D60" s="96">
        <v>-5</v>
      </c>
      <c r="E60" s="106"/>
      <c r="F60" s="105">
        <f>D60*E60</f>
        <v>0</v>
      </c>
      <c r="G60" s="124"/>
    </row>
    <row r="61" spans="1:7" x14ac:dyDescent="0.25">
      <c r="A61" s="111"/>
      <c r="B61" s="3" t="s">
        <v>107</v>
      </c>
      <c r="C61" s="96"/>
      <c r="D61" s="96">
        <v>-5</v>
      </c>
      <c r="E61" s="106"/>
      <c r="F61" s="105">
        <f t="shared" ref="F61:F63" si="0">D61*E61</f>
        <v>0</v>
      </c>
      <c r="G61" s="124"/>
    </row>
    <row r="62" spans="1:7" x14ac:dyDescent="0.25">
      <c r="A62" s="111"/>
      <c r="B62" s="3" t="s">
        <v>108</v>
      </c>
      <c r="C62" s="96"/>
      <c r="D62" s="96">
        <v>-10</v>
      </c>
      <c r="E62" s="106"/>
      <c r="F62" s="105">
        <f t="shared" si="0"/>
        <v>0</v>
      </c>
      <c r="G62" s="124"/>
    </row>
    <row r="63" spans="1:7" x14ac:dyDescent="0.25">
      <c r="A63" s="111"/>
      <c r="B63" s="11" t="s">
        <v>109</v>
      </c>
      <c r="C63" s="6"/>
      <c r="D63" s="6">
        <v>-100</v>
      </c>
      <c r="E63" s="106"/>
      <c r="F63" s="105">
        <f t="shared" si="0"/>
        <v>0</v>
      </c>
      <c r="G63" s="125"/>
    </row>
    <row r="64" spans="1:7" x14ac:dyDescent="0.25">
      <c r="A64" s="111"/>
      <c r="B64" s="112" t="s">
        <v>263</v>
      </c>
      <c r="C64" s="46"/>
      <c r="D64" s="113"/>
      <c r="E64" s="114"/>
      <c r="F64" s="115">
        <f>SUM(F11:F63)</f>
        <v>25</v>
      </c>
      <c r="G64" s="49"/>
    </row>
    <row r="66" spans="2:2" x14ac:dyDescent="0.25">
      <c r="B66" s="7" t="s">
        <v>356</v>
      </c>
    </row>
    <row r="67" spans="2:2" x14ac:dyDescent="0.25">
      <c r="B67" s="7" t="s">
        <v>292</v>
      </c>
    </row>
    <row r="69" spans="2:2" x14ac:dyDescent="0.25">
      <c r="B69" s="7" t="s">
        <v>294</v>
      </c>
    </row>
    <row r="70" spans="2:2" x14ac:dyDescent="0.25">
      <c r="B70" s="7" t="s">
        <v>357</v>
      </c>
    </row>
    <row r="72" spans="2:2" x14ac:dyDescent="0.25">
      <c r="B72" s="7" t="s">
        <v>303</v>
      </c>
    </row>
    <row r="73" spans="2:2" x14ac:dyDescent="0.25">
      <c r="B73" s="7" t="s">
        <v>295</v>
      </c>
    </row>
  </sheetData>
  <mergeCells count="16">
    <mergeCell ref="G51:G53"/>
    <mergeCell ref="A19:A22"/>
    <mergeCell ref="G59:G63"/>
    <mergeCell ref="A23:A25"/>
    <mergeCell ref="A27:A29"/>
    <mergeCell ref="A30:A32"/>
    <mergeCell ref="A33:A36"/>
    <mergeCell ref="A40:A43"/>
    <mergeCell ref="A51:A53"/>
    <mergeCell ref="G54:G56"/>
    <mergeCell ref="G30:G32"/>
    <mergeCell ref="A3:G3"/>
    <mergeCell ref="G12:G15"/>
    <mergeCell ref="G23:G25"/>
    <mergeCell ref="G33:G36"/>
    <mergeCell ref="G40:G43"/>
  </mergeCells>
  <pageMargins left="0.70866141732283472" right="0.70866141732283472" top="0.74803149606299213" bottom="0.74803149606299213" header="0.31496062992125984" footer="0.31496062992125984"/>
  <pageSetup paperSize="9" scale="72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"/>
  <sheetViews>
    <sheetView workbookViewId="0">
      <selection activeCell="E10" sqref="E10:E55"/>
    </sheetView>
  </sheetViews>
  <sheetFormatPr defaultRowHeight="15" x14ac:dyDescent="0.25"/>
  <cols>
    <col min="1" max="1" width="4.42578125" style="21" customWidth="1"/>
    <col min="2" max="2" width="50.28515625" style="27" customWidth="1"/>
    <col min="3" max="3" width="12.28515625" style="23" customWidth="1"/>
    <col min="4" max="4" width="11" style="24" customWidth="1"/>
    <col min="5" max="5" width="9.140625" style="25"/>
    <col min="6" max="6" width="12.42578125" style="51" customWidth="1"/>
    <col min="7" max="7" width="43.28515625" style="26" customWidth="1"/>
    <col min="8" max="16384" width="9.140625" style="27"/>
  </cols>
  <sheetData>
    <row r="1" spans="1:7" x14ac:dyDescent="0.25">
      <c r="G1" s="73" t="s">
        <v>290</v>
      </c>
    </row>
    <row r="2" spans="1:7" x14ac:dyDescent="0.25">
      <c r="G2" s="73"/>
    </row>
    <row r="3" spans="1:7" ht="15.75" x14ac:dyDescent="0.25">
      <c r="A3" s="122" t="s">
        <v>305</v>
      </c>
      <c r="B3" s="122"/>
      <c r="C3" s="122"/>
      <c r="D3" s="122"/>
      <c r="E3" s="122"/>
      <c r="F3" s="122"/>
      <c r="G3" s="122"/>
    </row>
    <row r="4" spans="1:7" ht="15.75" x14ac:dyDescent="0.25">
      <c r="A4" s="71"/>
      <c r="B4" s="71"/>
      <c r="C4" s="71"/>
      <c r="D4" s="71"/>
      <c r="E4" s="71"/>
      <c r="F4" s="71"/>
      <c r="G4" s="71"/>
    </row>
    <row r="5" spans="1:7" ht="15.75" x14ac:dyDescent="0.25">
      <c r="A5" s="62" t="s">
        <v>286</v>
      </c>
      <c r="B5" s="42" t="s">
        <v>353</v>
      </c>
      <c r="C5" s="1"/>
      <c r="D5" s="8"/>
      <c r="E5" s="13"/>
      <c r="F5" s="43"/>
      <c r="G5" s="71"/>
    </row>
    <row r="6" spans="1:7" ht="15.75" x14ac:dyDescent="0.25">
      <c r="A6" s="62" t="s">
        <v>287</v>
      </c>
      <c r="B6" s="42" t="s">
        <v>288</v>
      </c>
      <c r="C6" s="1"/>
      <c r="D6" s="8"/>
      <c r="E6" s="13"/>
      <c r="F6" s="43"/>
      <c r="G6" s="71"/>
    </row>
    <row r="7" spans="1:7" ht="15.75" x14ac:dyDescent="0.25">
      <c r="A7" s="62">
        <v>3</v>
      </c>
      <c r="B7" s="42" t="s">
        <v>358</v>
      </c>
      <c r="C7" s="1"/>
      <c r="D7" s="8"/>
      <c r="E7" s="13"/>
      <c r="F7" s="43"/>
      <c r="G7" s="71"/>
    </row>
    <row r="8" spans="1:7" ht="15.75" x14ac:dyDescent="0.25">
      <c r="A8" s="62" t="s">
        <v>289</v>
      </c>
      <c r="B8" s="42" t="s">
        <v>355</v>
      </c>
      <c r="C8" s="1"/>
      <c r="D8" s="8"/>
      <c r="E8" s="13"/>
      <c r="F8" s="43"/>
      <c r="G8" s="71"/>
    </row>
    <row r="9" spans="1:7" ht="15.75" x14ac:dyDescent="0.25">
      <c r="A9" s="71"/>
      <c r="B9" s="71"/>
      <c r="C9" s="71"/>
      <c r="D9" s="71"/>
      <c r="E9" s="71"/>
      <c r="F9" s="71"/>
      <c r="G9" s="71"/>
    </row>
    <row r="10" spans="1:7" ht="63.75" x14ac:dyDescent="0.25">
      <c r="A10" s="28" t="s">
        <v>0</v>
      </c>
      <c r="B10" s="28" t="s">
        <v>1</v>
      </c>
      <c r="C10" s="28" t="s">
        <v>110</v>
      </c>
      <c r="D10" s="28" t="s">
        <v>2</v>
      </c>
      <c r="E10" s="99" t="s">
        <v>111</v>
      </c>
      <c r="F10" s="52" t="s">
        <v>112</v>
      </c>
      <c r="G10" s="29" t="s">
        <v>3</v>
      </c>
    </row>
    <row r="11" spans="1:7" ht="76.5" customHeight="1" x14ac:dyDescent="0.25">
      <c r="A11" s="134" t="s">
        <v>185</v>
      </c>
      <c r="B11" s="30" t="s">
        <v>115</v>
      </c>
      <c r="C11" s="31" t="s">
        <v>264</v>
      </c>
      <c r="D11" s="31"/>
      <c r="E11" s="100"/>
      <c r="F11" s="53"/>
      <c r="G11" s="137" t="s">
        <v>142</v>
      </c>
    </row>
    <row r="12" spans="1:7" x14ac:dyDescent="0.25">
      <c r="A12" s="135"/>
      <c r="B12" s="32" t="s">
        <v>60</v>
      </c>
      <c r="C12" s="31"/>
      <c r="D12" s="31">
        <v>100</v>
      </c>
      <c r="E12" s="100"/>
      <c r="F12" s="53">
        <v>0</v>
      </c>
      <c r="G12" s="138"/>
    </row>
    <row r="13" spans="1:7" x14ac:dyDescent="0.25">
      <c r="A13" s="135"/>
      <c r="B13" s="32" t="s">
        <v>61</v>
      </c>
      <c r="C13" s="31"/>
      <c r="D13" s="31">
        <v>75</v>
      </c>
      <c r="E13" s="100"/>
      <c r="F13" s="53">
        <v>0</v>
      </c>
      <c r="G13" s="138"/>
    </row>
    <row r="14" spans="1:7" ht="17.25" customHeight="1" x14ac:dyDescent="0.25">
      <c r="A14" s="136"/>
      <c r="B14" s="32" t="s">
        <v>62</v>
      </c>
      <c r="C14" s="31"/>
      <c r="D14" s="31">
        <v>50</v>
      </c>
      <c r="E14" s="100"/>
      <c r="F14" s="53">
        <v>0</v>
      </c>
      <c r="G14" s="139"/>
    </row>
    <row r="15" spans="1:7" ht="117.75" customHeight="1" x14ac:dyDescent="0.25">
      <c r="A15" s="31" t="s">
        <v>186</v>
      </c>
      <c r="B15" s="30" t="s">
        <v>63</v>
      </c>
      <c r="C15" s="31" t="s">
        <v>264</v>
      </c>
      <c r="D15" s="31">
        <v>30</v>
      </c>
      <c r="E15" s="100"/>
      <c r="F15" s="53">
        <v>0</v>
      </c>
      <c r="G15" s="33" t="s">
        <v>141</v>
      </c>
    </row>
    <row r="16" spans="1:7" ht="61.5" customHeight="1" x14ac:dyDescent="0.25">
      <c r="A16" s="134" t="s">
        <v>187</v>
      </c>
      <c r="B16" s="30" t="s">
        <v>64</v>
      </c>
      <c r="C16" s="31" t="s">
        <v>264</v>
      </c>
      <c r="D16" s="31"/>
      <c r="E16" s="100"/>
      <c r="F16" s="53"/>
      <c r="G16" s="140" t="s">
        <v>140</v>
      </c>
    </row>
    <row r="17" spans="1:7" x14ac:dyDescent="0.25">
      <c r="A17" s="135"/>
      <c r="B17" s="32" t="s">
        <v>65</v>
      </c>
      <c r="C17" s="31"/>
      <c r="D17" s="31">
        <v>25</v>
      </c>
      <c r="E17" s="100"/>
      <c r="F17" s="53">
        <f>D17*E17</f>
        <v>0</v>
      </c>
      <c r="G17" s="141"/>
    </row>
    <row r="18" spans="1:7" x14ac:dyDescent="0.25">
      <c r="A18" s="135"/>
      <c r="B18" s="32" t="s">
        <v>66</v>
      </c>
      <c r="C18" s="31"/>
      <c r="D18" s="31">
        <v>15</v>
      </c>
      <c r="E18" s="100"/>
      <c r="F18" s="53">
        <v>0</v>
      </c>
      <c r="G18" s="141"/>
    </row>
    <row r="19" spans="1:7" x14ac:dyDescent="0.25">
      <c r="A19" s="136"/>
      <c r="B19" s="32" t="s">
        <v>67</v>
      </c>
      <c r="C19" s="31"/>
      <c r="D19" s="31">
        <v>10</v>
      </c>
      <c r="E19" s="100"/>
      <c r="F19" s="53">
        <v>0</v>
      </c>
      <c r="G19" s="142"/>
    </row>
    <row r="20" spans="1:7" ht="114.75" customHeight="1" x14ac:dyDescent="0.25">
      <c r="A20" s="31" t="s">
        <v>188</v>
      </c>
      <c r="B20" s="30" t="s">
        <v>68</v>
      </c>
      <c r="C20" s="31" t="s">
        <v>253</v>
      </c>
      <c r="D20" s="31">
        <v>10</v>
      </c>
      <c r="E20" s="100"/>
      <c r="F20" s="53">
        <v>0</v>
      </c>
      <c r="G20" s="34" t="s">
        <v>143</v>
      </c>
    </row>
    <row r="21" spans="1:7" ht="73.5" customHeight="1" x14ac:dyDescent="0.25">
      <c r="A21" s="31" t="s">
        <v>189</v>
      </c>
      <c r="B21" s="30" t="s">
        <v>116</v>
      </c>
      <c r="C21" s="31" t="s">
        <v>264</v>
      </c>
      <c r="D21" s="31"/>
      <c r="E21" s="100"/>
      <c r="F21" s="53"/>
      <c r="G21" s="140" t="s">
        <v>144</v>
      </c>
    </row>
    <row r="22" spans="1:7" x14ac:dyDescent="0.25">
      <c r="A22" s="31"/>
      <c r="B22" s="32" t="s">
        <v>69</v>
      </c>
      <c r="C22" s="31"/>
      <c r="D22" s="31">
        <v>5</v>
      </c>
      <c r="E22" s="100"/>
      <c r="F22" s="53">
        <v>0</v>
      </c>
      <c r="G22" s="141"/>
    </row>
    <row r="23" spans="1:7" ht="14.25" customHeight="1" x14ac:dyDescent="0.25">
      <c r="A23" s="31"/>
      <c r="B23" s="32" t="s">
        <v>70</v>
      </c>
      <c r="C23" s="31"/>
      <c r="D23" s="31">
        <v>3</v>
      </c>
      <c r="E23" s="100"/>
      <c r="F23" s="53">
        <v>0</v>
      </c>
      <c r="G23" s="142"/>
    </row>
    <row r="24" spans="1:7" ht="78.75" x14ac:dyDescent="0.25">
      <c r="A24" s="31" t="s">
        <v>190</v>
      </c>
      <c r="B24" s="30" t="s">
        <v>117</v>
      </c>
      <c r="C24" s="31" t="s">
        <v>253</v>
      </c>
      <c r="D24" s="31">
        <v>50</v>
      </c>
      <c r="E24" s="100"/>
      <c r="F24" s="53">
        <v>0</v>
      </c>
      <c r="G24" s="34" t="s">
        <v>145</v>
      </c>
    </row>
    <row r="25" spans="1:7" ht="22.5" x14ac:dyDescent="0.25">
      <c r="A25" s="31" t="s">
        <v>191</v>
      </c>
      <c r="B25" s="30" t="s">
        <v>71</v>
      </c>
      <c r="C25" s="31" t="s">
        <v>253</v>
      </c>
      <c r="D25" s="31">
        <v>5</v>
      </c>
      <c r="E25" s="100"/>
      <c r="F25" s="53">
        <v>0</v>
      </c>
      <c r="G25" s="34" t="s">
        <v>146</v>
      </c>
    </row>
    <row r="26" spans="1:7" ht="22.5" x14ac:dyDescent="0.25">
      <c r="A26" s="31" t="s">
        <v>192</v>
      </c>
      <c r="B26" s="30" t="s">
        <v>72</v>
      </c>
      <c r="C26" s="31" t="s">
        <v>253</v>
      </c>
      <c r="D26" s="31">
        <v>0.5</v>
      </c>
      <c r="E26" s="100"/>
      <c r="F26" s="53">
        <v>0</v>
      </c>
      <c r="G26" s="34" t="s">
        <v>147</v>
      </c>
    </row>
    <row r="27" spans="1:7" ht="25.5" x14ac:dyDescent="0.25">
      <c r="A27" s="134" t="s">
        <v>193</v>
      </c>
      <c r="B27" s="30" t="s">
        <v>73</v>
      </c>
      <c r="C27" s="31" t="s">
        <v>120</v>
      </c>
      <c r="D27" s="31"/>
      <c r="E27" s="100"/>
      <c r="F27" s="53">
        <v>0</v>
      </c>
      <c r="G27" s="140" t="s">
        <v>148</v>
      </c>
    </row>
    <row r="28" spans="1:7" x14ac:dyDescent="0.25">
      <c r="A28" s="135"/>
      <c r="B28" s="32" t="s">
        <v>25</v>
      </c>
      <c r="C28" s="31"/>
      <c r="D28" s="31">
        <v>30</v>
      </c>
      <c r="E28" s="100"/>
      <c r="F28" s="53"/>
      <c r="G28" s="141"/>
    </row>
    <row r="29" spans="1:7" x14ac:dyDescent="0.25">
      <c r="A29" s="135"/>
      <c r="B29" s="32" t="s">
        <v>74</v>
      </c>
      <c r="C29" s="31"/>
      <c r="D29" s="31">
        <v>20</v>
      </c>
      <c r="E29" s="100"/>
      <c r="F29" s="53">
        <v>0</v>
      </c>
      <c r="G29" s="141"/>
    </row>
    <row r="30" spans="1:7" x14ac:dyDescent="0.25">
      <c r="A30" s="136"/>
      <c r="B30" s="32" t="s">
        <v>27</v>
      </c>
      <c r="C30" s="31"/>
      <c r="D30" s="31">
        <v>10</v>
      </c>
      <c r="E30" s="100"/>
      <c r="F30" s="53">
        <v>0</v>
      </c>
      <c r="G30" s="142"/>
    </row>
    <row r="31" spans="1:7" ht="25.5" x14ac:dyDescent="0.25">
      <c r="A31" s="31" t="s">
        <v>194</v>
      </c>
      <c r="B31" s="30" t="s">
        <v>75</v>
      </c>
      <c r="C31" s="31" t="s">
        <v>120</v>
      </c>
      <c r="D31" s="31">
        <v>0.2</v>
      </c>
      <c r="E31" s="100"/>
      <c r="F31" s="53">
        <v>0</v>
      </c>
      <c r="G31" s="34" t="s">
        <v>149</v>
      </c>
    </row>
    <row r="32" spans="1:7" ht="33.75" customHeight="1" x14ac:dyDescent="0.25">
      <c r="A32" s="134" t="s">
        <v>195</v>
      </c>
      <c r="B32" s="30" t="s">
        <v>76</v>
      </c>
      <c r="C32" s="31" t="s">
        <v>160</v>
      </c>
      <c r="D32" s="31"/>
      <c r="E32" s="100"/>
      <c r="F32" s="53"/>
      <c r="G32" s="140" t="s">
        <v>159</v>
      </c>
    </row>
    <row r="33" spans="1:7" x14ac:dyDescent="0.25">
      <c r="A33" s="135"/>
      <c r="B33" s="35" t="s">
        <v>77</v>
      </c>
      <c r="C33" s="36"/>
      <c r="D33" s="36">
        <v>200</v>
      </c>
      <c r="E33" s="100"/>
      <c r="F33" s="53">
        <v>0</v>
      </c>
      <c r="G33" s="141"/>
    </row>
    <row r="34" spans="1:7" x14ac:dyDescent="0.25">
      <c r="A34" s="136"/>
      <c r="B34" s="35" t="s">
        <v>78</v>
      </c>
      <c r="C34" s="36"/>
      <c r="D34" s="36">
        <v>50</v>
      </c>
      <c r="E34" s="100"/>
      <c r="F34" s="53">
        <v>0</v>
      </c>
      <c r="G34" s="142"/>
    </row>
    <row r="35" spans="1:7" ht="25.5" x14ac:dyDescent="0.25">
      <c r="A35" s="134" t="s">
        <v>196</v>
      </c>
      <c r="B35" s="37" t="s">
        <v>79</v>
      </c>
      <c r="C35" s="36" t="s">
        <v>253</v>
      </c>
      <c r="D35" s="36"/>
      <c r="E35" s="100"/>
      <c r="F35" s="53"/>
      <c r="G35" s="140" t="s">
        <v>159</v>
      </c>
    </row>
    <row r="36" spans="1:7" x14ac:dyDescent="0.25">
      <c r="A36" s="135"/>
      <c r="B36" s="35" t="s">
        <v>80</v>
      </c>
      <c r="C36" s="36"/>
      <c r="D36" s="36">
        <v>30</v>
      </c>
      <c r="E36" s="100"/>
      <c r="F36" s="53">
        <f>D36*E36</f>
        <v>0</v>
      </c>
      <c r="G36" s="141"/>
    </row>
    <row r="37" spans="1:7" x14ac:dyDescent="0.25">
      <c r="A37" s="136"/>
      <c r="B37" s="35" t="s">
        <v>81</v>
      </c>
      <c r="C37" s="36"/>
      <c r="D37" s="36">
        <v>10</v>
      </c>
      <c r="E37" s="100"/>
      <c r="F37" s="53">
        <v>0</v>
      </c>
      <c r="G37" s="142"/>
    </row>
    <row r="38" spans="1:7" ht="67.5" x14ac:dyDescent="0.25">
      <c r="A38" s="31" t="s">
        <v>197</v>
      </c>
      <c r="B38" s="38" t="s">
        <v>82</v>
      </c>
      <c r="C38" s="36" t="s">
        <v>253</v>
      </c>
      <c r="D38" s="36">
        <v>50</v>
      </c>
      <c r="E38" s="100"/>
      <c r="F38" s="53">
        <f>D38*E38</f>
        <v>0</v>
      </c>
      <c r="G38" s="34" t="s">
        <v>150</v>
      </c>
    </row>
    <row r="39" spans="1:7" x14ac:dyDescent="0.25">
      <c r="A39" s="31" t="s">
        <v>198</v>
      </c>
      <c r="B39" s="39" t="s">
        <v>83</v>
      </c>
      <c r="C39" s="31" t="s">
        <v>253</v>
      </c>
      <c r="D39" s="31">
        <v>300</v>
      </c>
      <c r="E39" s="100"/>
      <c r="F39" s="53">
        <f>D39*E39</f>
        <v>0</v>
      </c>
      <c r="G39" s="34" t="s">
        <v>151</v>
      </c>
    </row>
    <row r="40" spans="1:7" x14ac:dyDescent="0.25">
      <c r="A40" s="31" t="s">
        <v>199</v>
      </c>
      <c r="B40" s="39" t="s">
        <v>84</v>
      </c>
      <c r="C40" s="31" t="s">
        <v>253</v>
      </c>
      <c r="D40" s="31">
        <v>500</v>
      </c>
      <c r="E40" s="100"/>
      <c r="F40" s="53">
        <f t="shared" ref="F40:F45" si="0">D40*E40</f>
        <v>0</v>
      </c>
      <c r="G40" s="34" t="s">
        <v>151</v>
      </c>
    </row>
    <row r="41" spans="1:7" ht="22.5" customHeight="1" x14ac:dyDescent="0.25">
      <c r="A41" s="134" t="s">
        <v>200</v>
      </c>
      <c r="B41" s="30" t="s">
        <v>153</v>
      </c>
      <c r="C41" s="31"/>
      <c r="D41" s="31"/>
      <c r="E41" s="100"/>
      <c r="F41" s="53"/>
      <c r="G41" s="140" t="s">
        <v>152</v>
      </c>
    </row>
    <row r="42" spans="1:7" x14ac:dyDescent="0.25">
      <c r="A42" s="135"/>
      <c r="B42" s="32" t="s">
        <v>85</v>
      </c>
      <c r="C42" s="31" t="s">
        <v>254</v>
      </c>
      <c r="D42" s="31">
        <v>300</v>
      </c>
      <c r="E42" s="100"/>
      <c r="F42" s="53">
        <f t="shared" si="0"/>
        <v>0</v>
      </c>
      <c r="G42" s="141"/>
    </row>
    <row r="43" spans="1:7" ht="25.5" x14ac:dyDescent="0.25">
      <c r="A43" s="136"/>
      <c r="B43" s="32" t="s">
        <v>86</v>
      </c>
      <c r="C43" s="31" t="s">
        <v>254</v>
      </c>
      <c r="D43" s="31">
        <v>100</v>
      </c>
      <c r="E43" s="100"/>
      <c r="F43" s="53">
        <f t="shared" si="0"/>
        <v>0</v>
      </c>
      <c r="G43" s="142"/>
    </row>
    <row r="44" spans="1:7" ht="51" x14ac:dyDescent="0.25">
      <c r="A44" s="31" t="s">
        <v>201</v>
      </c>
      <c r="B44" s="30" t="s">
        <v>87</v>
      </c>
      <c r="C44" s="31" t="s">
        <v>253</v>
      </c>
      <c r="D44" s="31">
        <v>10</v>
      </c>
      <c r="E44" s="100"/>
      <c r="F44" s="53">
        <f t="shared" si="0"/>
        <v>0</v>
      </c>
      <c r="G44" s="34" t="s">
        <v>154</v>
      </c>
    </row>
    <row r="45" spans="1:7" ht="135" x14ac:dyDescent="0.25">
      <c r="A45" s="31" t="s">
        <v>202</v>
      </c>
      <c r="B45" s="30" t="s">
        <v>88</v>
      </c>
      <c r="C45" s="31" t="s">
        <v>253</v>
      </c>
      <c r="D45" s="31">
        <v>100</v>
      </c>
      <c r="E45" s="100"/>
      <c r="F45" s="53">
        <f t="shared" si="0"/>
        <v>0</v>
      </c>
      <c r="G45" s="34" t="s">
        <v>155</v>
      </c>
    </row>
    <row r="46" spans="1:7" ht="33.75" customHeight="1" x14ac:dyDescent="0.25">
      <c r="A46" s="134" t="s">
        <v>203</v>
      </c>
      <c r="B46" s="30" t="s">
        <v>89</v>
      </c>
      <c r="C46" s="31" t="s">
        <v>120</v>
      </c>
      <c r="D46" s="31"/>
      <c r="E46" s="100"/>
      <c r="F46" s="53"/>
      <c r="G46" s="140" t="s">
        <v>212</v>
      </c>
    </row>
    <row r="47" spans="1:7" x14ac:dyDescent="0.25">
      <c r="A47" s="135"/>
      <c r="B47" s="32" t="s">
        <v>90</v>
      </c>
      <c r="C47" s="31"/>
      <c r="D47" s="31">
        <v>100</v>
      </c>
      <c r="E47" s="100"/>
      <c r="F47" s="53">
        <f>D47*E47</f>
        <v>0</v>
      </c>
      <c r="G47" s="141"/>
    </row>
    <row r="48" spans="1:7" x14ac:dyDescent="0.25">
      <c r="A48" s="136"/>
      <c r="B48" s="32" t="s">
        <v>91</v>
      </c>
      <c r="C48" s="31"/>
      <c r="D48" s="31">
        <v>30</v>
      </c>
      <c r="E48" s="100"/>
      <c r="F48" s="53">
        <f>D48*E48</f>
        <v>0</v>
      </c>
      <c r="G48" s="142"/>
    </row>
    <row r="49" spans="1:7" ht="69.75" customHeight="1" x14ac:dyDescent="0.25">
      <c r="A49" s="31" t="s">
        <v>204</v>
      </c>
      <c r="B49" s="30" t="s">
        <v>92</v>
      </c>
      <c r="C49" s="31" t="s">
        <v>265</v>
      </c>
      <c r="D49" s="31" t="s">
        <v>156</v>
      </c>
      <c r="E49" s="100"/>
      <c r="F49" s="53">
        <f>E49/2000</f>
        <v>0</v>
      </c>
      <c r="G49" s="34" t="s">
        <v>211</v>
      </c>
    </row>
    <row r="50" spans="1:7" ht="45" x14ac:dyDescent="0.25">
      <c r="A50" s="31" t="s">
        <v>206</v>
      </c>
      <c r="B50" s="30" t="s">
        <v>93</v>
      </c>
      <c r="C50" s="31" t="s">
        <v>265</v>
      </c>
      <c r="D50" s="31" t="s">
        <v>157</v>
      </c>
      <c r="E50" s="100"/>
      <c r="F50" s="53">
        <f t="shared" ref="F50:F51" si="1">E50/2000</f>
        <v>0</v>
      </c>
      <c r="G50" s="34" t="s">
        <v>210</v>
      </c>
    </row>
    <row r="51" spans="1:7" ht="48" customHeight="1" x14ac:dyDescent="0.25">
      <c r="A51" s="31" t="s">
        <v>207</v>
      </c>
      <c r="B51" s="37" t="s">
        <v>266</v>
      </c>
      <c r="C51" s="36" t="s">
        <v>265</v>
      </c>
      <c r="D51" s="40" t="s">
        <v>158</v>
      </c>
      <c r="E51" s="100"/>
      <c r="F51" s="53">
        <f t="shared" si="1"/>
        <v>0</v>
      </c>
      <c r="G51" s="34" t="s">
        <v>209</v>
      </c>
    </row>
    <row r="52" spans="1:7" ht="67.5" x14ac:dyDescent="0.25">
      <c r="A52" s="50" t="s">
        <v>208</v>
      </c>
      <c r="B52" s="30" t="s">
        <v>101</v>
      </c>
      <c r="C52" s="31" t="s">
        <v>265</v>
      </c>
      <c r="D52" s="31" t="s">
        <v>156</v>
      </c>
      <c r="E52" s="100"/>
      <c r="F52" s="53">
        <f>E52/2000</f>
        <v>0</v>
      </c>
      <c r="G52" s="34" t="s">
        <v>205</v>
      </c>
    </row>
    <row r="53" spans="1:7" ht="33.75" x14ac:dyDescent="0.25">
      <c r="A53" s="50"/>
      <c r="B53" s="30" t="s">
        <v>97</v>
      </c>
      <c r="C53" s="31" t="s">
        <v>120</v>
      </c>
      <c r="D53" s="31"/>
      <c r="E53" s="100"/>
      <c r="F53" s="53"/>
      <c r="G53" s="34" t="s">
        <v>221</v>
      </c>
    </row>
    <row r="54" spans="1:7" x14ac:dyDescent="0.25">
      <c r="A54" s="50"/>
      <c r="B54" s="32" t="s">
        <v>98</v>
      </c>
      <c r="C54" s="31"/>
      <c r="D54" s="31">
        <v>100</v>
      </c>
      <c r="E54" s="100">
        <v>0</v>
      </c>
      <c r="F54" s="53">
        <f>D54*E54</f>
        <v>0</v>
      </c>
      <c r="G54" s="34"/>
    </row>
    <row r="55" spans="1:7" x14ac:dyDescent="0.25">
      <c r="A55" s="50"/>
      <c r="B55" s="32" t="s">
        <v>99</v>
      </c>
      <c r="C55" s="31"/>
      <c r="D55" s="31">
        <v>25</v>
      </c>
      <c r="E55" s="100">
        <v>0</v>
      </c>
      <c r="F55" s="53">
        <f>D55*E55</f>
        <v>0</v>
      </c>
      <c r="G55" s="34"/>
    </row>
    <row r="56" spans="1:7" s="22" customFormat="1" ht="14.25" x14ac:dyDescent="0.2">
      <c r="A56" s="54"/>
      <c r="B56" s="55" t="s">
        <v>267</v>
      </c>
      <c r="C56" s="56"/>
      <c r="D56" s="57"/>
      <c r="E56" s="58"/>
      <c r="F56" s="59">
        <f>SUM(F11:F55)</f>
        <v>0</v>
      </c>
      <c r="G56" s="60"/>
    </row>
    <row r="59" spans="1:7" x14ac:dyDescent="0.25">
      <c r="B59" s="7" t="s">
        <v>291</v>
      </c>
      <c r="C59" s="1"/>
      <c r="D59" s="8"/>
      <c r="E59" s="13"/>
    </row>
    <row r="60" spans="1:7" x14ac:dyDescent="0.25">
      <c r="B60" s="7" t="s">
        <v>292</v>
      </c>
      <c r="C60" s="1"/>
      <c r="D60" s="8"/>
      <c r="E60" s="13"/>
    </row>
    <row r="61" spans="1:7" x14ac:dyDescent="0.25">
      <c r="B61" s="7"/>
      <c r="C61" s="1"/>
      <c r="D61" s="8"/>
      <c r="E61" s="13"/>
    </row>
    <row r="62" spans="1:7" x14ac:dyDescent="0.25">
      <c r="B62" s="7" t="s">
        <v>294</v>
      </c>
      <c r="C62" s="1"/>
      <c r="D62" s="8"/>
      <c r="E62" s="13"/>
    </row>
    <row r="63" spans="1:7" x14ac:dyDescent="0.25">
      <c r="B63" s="7" t="s">
        <v>293</v>
      </c>
      <c r="C63" s="1"/>
      <c r="D63" s="8"/>
      <c r="E63" s="13"/>
    </row>
    <row r="64" spans="1:7" x14ac:dyDescent="0.25">
      <c r="B64" s="7"/>
      <c r="C64" s="1"/>
      <c r="D64" s="8"/>
      <c r="E64" s="13"/>
    </row>
    <row r="65" spans="2:5" x14ac:dyDescent="0.25">
      <c r="B65" s="7" t="s">
        <v>296</v>
      </c>
      <c r="C65" s="1"/>
      <c r="D65" s="8"/>
      <c r="E65" s="13"/>
    </row>
    <row r="66" spans="2:5" x14ac:dyDescent="0.25">
      <c r="B66" s="7"/>
      <c r="C66" s="1"/>
      <c r="D66" s="8"/>
      <c r="E66" s="13"/>
    </row>
  </sheetData>
  <mergeCells count="16">
    <mergeCell ref="A3:G3"/>
    <mergeCell ref="A46:A48"/>
    <mergeCell ref="G11:G14"/>
    <mergeCell ref="G16:G19"/>
    <mergeCell ref="G21:G23"/>
    <mergeCell ref="A11:A14"/>
    <mergeCell ref="A16:A19"/>
    <mergeCell ref="A27:A30"/>
    <mergeCell ref="A32:A34"/>
    <mergeCell ref="A35:A37"/>
    <mergeCell ref="A41:A43"/>
    <mergeCell ref="G27:G30"/>
    <mergeCell ref="G32:G34"/>
    <mergeCell ref="G35:G37"/>
    <mergeCell ref="G41:G43"/>
    <mergeCell ref="G46:G48"/>
  </mergeCells>
  <pageMargins left="0.70866141732283472" right="0.70866141732283472" top="0.74803149606299213" bottom="0.74803149606299213" header="0.31496062992125984" footer="0.31496062992125984"/>
  <pageSetup paperSize="9" scale="57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workbookViewId="0">
      <selection activeCell="D12" sqref="D12"/>
    </sheetView>
  </sheetViews>
  <sheetFormatPr defaultRowHeight="15" x14ac:dyDescent="0.25"/>
  <cols>
    <col min="1" max="1" width="4.42578125" style="7" customWidth="1"/>
    <col min="2" max="2" width="50.28515625" style="7" customWidth="1"/>
    <col min="3" max="3" width="12.28515625" style="1" customWidth="1"/>
    <col min="4" max="4" width="11" style="8" customWidth="1"/>
    <col min="5" max="5" width="9.140625" style="13"/>
    <col min="6" max="6" width="12.42578125" style="13" customWidth="1"/>
    <col min="7" max="7" width="43.28515625" style="16" customWidth="1"/>
    <col min="8" max="16384" width="9.140625" style="7"/>
  </cols>
  <sheetData>
    <row r="1" spans="1:7" x14ac:dyDescent="0.25">
      <c r="G1" s="74" t="s">
        <v>268</v>
      </c>
    </row>
    <row r="2" spans="1:7" ht="15.75" x14ac:dyDescent="0.25">
      <c r="A2" s="122" t="s">
        <v>306</v>
      </c>
      <c r="B2" s="122"/>
      <c r="C2" s="122"/>
      <c r="D2" s="122"/>
      <c r="E2" s="122"/>
      <c r="F2" s="122"/>
      <c r="G2" s="122"/>
    </row>
    <row r="3" spans="1:7" ht="15.75" x14ac:dyDescent="0.25">
      <c r="A3" s="79"/>
      <c r="B3" s="79"/>
      <c r="C3" s="79"/>
      <c r="D3" s="79"/>
      <c r="E3" s="79"/>
      <c r="F3" s="79"/>
      <c r="G3" s="79"/>
    </row>
    <row r="4" spans="1:7" ht="15.75" x14ac:dyDescent="0.25">
      <c r="A4" s="62" t="s">
        <v>286</v>
      </c>
      <c r="B4" s="42" t="s">
        <v>353</v>
      </c>
      <c r="D4" s="79"/>
      <c r="E4" s="79"/>
      <c r="F4" s="79"/>
      <c r="G4" s="79"/>
    </row>
    <row r="5" spans="1:7" ht="15.75" x14ac:dyDescent="0.25">
      <c r="A5" s="62" t="s">
        <v>287</v>
      </c>
      <c r="B5" s="42" t="s">
        <v>288</v>
      </c>
      <c r="D5" s="79"/>
      <c r="E5" s="79"/>
      <c r="F5" s="79"/>
      <c r="G5" s="79"/>
    </row>
    <row r="6" spans="1:7" ht="15.75" x14ac:dyDescent="0.25">
      <c r="A6" s="62">
        <v>3</v>
      </c>
      <c r="B6" s="42" t="s">
        <v>351</v>
      </c>
      <c r="D6" s="79"/>
      <c r="E6" s="79"/>
      <c r="F6" s="79"/>
      <c r="G6" s="79"/>
    </row>
    <row r="7" spans="1:7" ht="15.75" x14ac:dyDescent="0.25">
      <c r="A7" s="62" t="s">
        <v>289</v>
      </c>
      <c r="B7" s="42" t="s">
        <v>355</v>
      </c>
      <c r="G7" s="72"/>
    </row>
    <row r="8" spans="1:7" x14ac:dyDescent="0.25">
      <c r="G8" s="72"/>
    </row>
    <row r="9" spans="1:7" x14ac:dyDescent="0.25">
      <c r="G9" s="72"/>
    </row>
    <row r="10" spans="1:7" ht="71.25" customHeight="1" x14ac:dyDescent="0.25">
      <c r="A10" s="2" t="s">
        <v>0</v>
      </c>
      <c r="B10" s="2" t="s">
        <v>1</v>
      </c>
      <c r="C10" s="2" t="s">
        <v>110</v>
      </c>
      <c r="D10" s="2" t="s">
        <v>2</v>
      </c>
      <c r="E10" s="99" t="s">
        <v>111</v>
      </c>
      <c r="F10" s="2" t="s">
        <v>112</v>
      </c>
      <c r="G10" s="14" t="s">
        <v>3</v>
      </c>
    </row>
    <row r="11" spans="1:7" ht="33.75" x14ac:dyDescent="0.25">
      <c r="A11" s="4" t="s">
        <v>175</v>
      </c>
      <c r="B11" s="4" t="s">
        <v>44</v>
      </c>
      <c r="C11" s="5" t="s">
        <v>120</v>
      </c>
      <c r="D11" s="5">
        <v>5</v>
      </c>
      <c r="E11" s="101"/>
      <c r="F11" s="12">
        <f>D11*E11</f>
        <v>0</v>
      </c>
      <c r="G11" s="15" t="s">
        <v>161</v>
      </c>
    </row>
    <row r="12" spans="1:7" ht="45" x14ac:dyDescent="0.25">
      <c r="A12" s="4" t="s">
        <v>176</v>
      </c>
      <c r="B12" s="4" t="s">
        <v>45</v>
      </c>
      <c r="C12" s="5" t="s">
        <v>120</v>
      </c>
      <c r="D12" s="5">
        <v>100</v>
      </c>
      <c r="E12" s="101"/>
      <c r="F12" s="80">
        <f t="shared" ref="F12:F19" si="0">D12*E12</f>
        <v>0</v>
      </c>
      <c r="G12" s="15" t="s">
        <v>164</v>
      </c>
    </row>
    <row r="13" spans="1:7" ht="33.75" x14ac:dyDescent="0.25">
      <c r="A13" s="4" t="s">
        <v>177</v>
      </c>
      <c r="B13" s="4" t="s">
        <v>46</v>
      </c>
      <c r="C13" s="5" t="s">
        <v>163</v>
      </c>
      <c r="D13" s="5">
        <v>5</v>
      </c>
      <c r="E13" s="101"/>
      <c r="F13" s="80">
        <f t="shared" si="0"/>
        <v>0</v>
      </c>
      <c r="G13" s="15" t="s">
        <v>162</v>
      </c>
    </row>
    <row r="14" spans="1:7" ht="33.75" x14ac:dyDescent="0.25">
      <c r="A14" s="4" t="s">
        <v>178</v>
      </c>
      <c r="B14" s="4" t="s">
        <v>47</v>
      </c>
      <c r="C14" s="5" t="s">
        <v>253</v>
      </c>
      <c r="D14" s="5">
        <v>100</v>
      </c>
      <c r="E14" s="101"/>
      <c r="F14" s="80">
        <f t="shared" si="0"/>
        <v>0</v>
      </c>
      <c r="G14" s="15" t="s">
        <v>165</v>
      </c>
    </row>
    <row r="15" spans="1:7" s="9" customFormat="1" ht="67.5" x14ac:dyDescent="0.25">
      <c r="A15" s="10" t="s">
        <v>179</v>
      </c>
      <c r="B15" s="4" t="s">
        <v>48</v>
      </c>
      <c r="C15" s="10" t="s">
        <v>269</v>
      </c>
      <c r="D15" s="5" t="s">
        <v>49</v>
      </c>
      <c r="E15" s="100"/>
      <c r="F15" s="80">
        <f t="shared" si="0"/>
        <v>0</v>
      </c>
      <c r="G15" s="20" t="s">
        <v>166</v>
      </c>
    </row>
    <row r="16" spans="1:7" ht="38.25" x14ac:dyDescent="0.25">
      <c r="A16" s="145" t="s">
        <v>180</v>
      </c>
      <c r="B16" s="4" t="s">
        <v>50</v>
      </c>
      <c r="C16" s="5" t="s">
        <v>160</v>
      </c>
      <c r="D16" s="5"/>
      <c r="E16" s="101"/>
      <c r="F16" s="80"/>
      <c r="G16" s="126" t="s">
        <v>167</v>
      </c>
    </row>
    <row r="17" spans="1:7" x14ac:dyDescent="0.25">
      <c r="A17" s="145"/>
      <c r="B17" s="3" t="s">
        <v>51</v>
      </c>
      <c r="C17" s="5"/>
      <c r="D17" s="5">
        <v>50</v>
      </c>
      <c r="E17" s="101"/>
      <c r="F17" s="80">
        <f t="shared" si="0"/>
        <v>0</v>
      </c>
      <c r="G17" s="127"/>
    </row>
    <row r="18" spans="1:7" x14ac:dyDescent="0.25">
      <c r="A18" s="145"/>
      <c r="B18" s="3" t="s">
        <v>52</v>
      </c>
      <c r="C18" s="5"/>
      <c r="D18" s="5">
        <v>30</v>
      </c>
      <c r="E18" s="101"/>
      <c r="F18" s="80">
        <f t="shared" si="0"/>
        <v>0</v>
      </c>
      <c r="G18" s="127"/>
    </row>
    <row r="19" spans="1:7" x14ac:dyDescent="0.25">
      <c r="A19" s="145"/>
      <c r="B19" s="3" t="s">
        <v>53</v>
      </c>
      <c r="C19" s="5"/>
      <c r="D19" s="5">
        <v>10</v>
      </c>
      <c r="E19" s="101"/>
      <c r="F19" s="80">
        <f t="shared" si="0"/>
        <v>0</v>
      </c>
      <c r="G19" s="128"/>
    </row>
    <row r="20" spans="1:7" ht="25.5" x14ac:dyDescent="0.25">
      <c r="A20" s="4" t="s">
        <v>181</v>
      </c>
      <c r="B20" s="4" t="s">
        <v>54</v>
      </c>
      <c r="C20" s="5" t="s">
        <v>270</v>
      </c>
      <c r="D20" s="5">
        <v>50</v>
      </c>
      <c r="E20" s="116"/>
      <c r="F20" s="12"/>
      <c r="G20" s="15" t="s">
        <v>168</v>
      </c>
    </row>
    <row r="21" spans="1:7" ht="27" customHeight="1" x14ac:dyDescent="0.25">
      <c r="A21" s="146" t="s">
        <v>182</v>
      </c>
      <c r="B21" s="4" t="s">
        <v>55</v>
      </c>
      <c r="C21" s="5" t="s">
        <v>120</v>
      </c>
      <c r="D21" s="5"/>
      <c r="E21" s="101"/>
      <c r="F21" s="12"/>
      <c r="G21" s="123" t="s">
        <v>169</v>
      </c>
    </row>
    <row r="22" spans="1:7" x14ac:dyDescent="0.25">
      <c r="A22" s="147"/>
      <c r="B22" s="3" t="s">
        <v>25</v>
      </c>
      <c r="C22" s="5"/>
      <c r="D22" s="5">
        <v>30</v>
      </c>
      <c r="E22" s="101"/>
      <c r="F22" s="12">
        <f>D22*E22</f>
        <v>0</v>
      </c>
      <c r="G22" s="124"/>
    </row>
    <row r="23" spans="1:7" x14ac:dyDescent="0.25">
      <c r="A23" s="147"/>
      <c r="B23" s="3" t="s">
        <v>26</v>
      </c>
      <c r="C23" s="5"/>
      <c r="D23" s="5">
        <v>20</v>
      </c>
      <c r="E23" s="101"/>
      <c r="F23" s="12">
        <f t="shared" ref="F23:F32" si="1">D23*E23</f>
        <v>0</v>
      </c>
      <c r="G23" s="124"/>
    </row>
    <row r="24" spans="1:7" x14ac:dyDescent="0.25">
      <c r="A24" s="148"/>
      <c r="B24" s="3" t="s">
        <v>27</v>
      </c>
      <c r="C24" s="5"/>
      <c r="D24" s="5">
        <v>10</v>
      </c>
      <c r="E24" s="101"/>
      <c r="F24" s="12">
        <f t="shared" si="1"/>
        <v>0</v>
      </c>
      <c r="G24" s="125"/>
    </row>
    <row r="25" spans="1:7" ht="25.5" x14ac:dyDescent="0.25">
      <c r="A25" s="145" t="s">
        <v>183</v>
      </c>
      <c r="B25" s="4" t="s">
        <v>56</v>
      </c>
      <c r="C25" s="5" t="s">
        <v>160</v>
      </c>
      <c r="D25" s="5"/>
      <c r="E25" s="101"/>
      <c r="F25" s="12">
        <f t="shared" si="1"/>
        <v>0</v>
      </c>
      <c r="G25" s="123" t="s">
        <v>170</v>
      </c>
    </row>
    <row r="26" spans="1:7" x14ac:dyDescent="0.25">
      <c r="A26" s="145"/>
      <c r="B26" s="3" t="s">
        <v>57</v>
      </c>
      <c r="C26" s="5"/>
      <c r="D26" s="5">
        <v>200</v>
      </c>
      <c r="E26" s="101">
        <v>0</v>
      </c>
      <c r="F26" s="12">
        <f t="shared" si="1"/>
        <v>0</v>
      </c>
      <c r="G26" s="124"/>
    </row>
    <row r="27" spans="1:7" x14ac:dyDescent="0.25">
      <c r="A27" s="145"/>
      <c r="B27" s="3" t="s">
        <v>58</v>
      </c>
      <c r="C27" s="5"/>
      <c r="D27" s="5">
        <v>100</v>
      </c>
      <c r="E27" s="101">
        <v>0</v>
      </c>
      <c r="F27" s="12">
        <f t="shared" si="1"/>
        <v>0</v>
      </c>
      <c r="G27" s="124"/>
    </row>
    <row r="28" spans="1:7" x14ac:dyDescent="0.25">
      <c r="A28" s="145"/>
      <c r="B28" s="3" t="s">
        <v>59</v>
      </c>
      <c r="C28" s="5"/>
      <c r="D28" s="5">
        <v>50</v>
      </c>
      <c r="E28" s="101">
        <v>0</v>
      </c>
      <c r="F28" s="12">
        <f t="shared" si="1"/>
        <v>0</v>
      </c>
      <c r="G28" s="125"/>
    </row>
    <row r="29" spans="1:7" ht="25.5" x14ac:dyDescent="0.25">
      <c r="A29" s="144" t="s">
        <v>184</v>
      </c>
      <c r="B29" s="17" t="s">
        <v>352</v>
      </c>
      <c r="C29" s="18" t="s">
        <v>258</v>
      </c>
      <c r="D29" s="18"/>
      <c r="E29" s="101"/>
      <c r="F29" s="12"/>
      <c r="G29" s="143" t="s">
        <v>171</v>
      </c>
    </row>
    <row r="30" spans="1:7" x14ac:dyDescent="0.25">
      <c r="A30" s="144"/>
      <c r="B30" s="3" t="s">
        <v>102</v>
      </c>
      <c r="C30" s="18"/>
      <c r="D30" s="18">
        <v>50</v>
      </c>
      <c r="E30" s="101"/>
      <c r="F30" s="12">
        <f t="shared" si="1"/>
        <v>0</v>
      </c>
      <c r="G30" s="143"/>
    </row>
    <row r="31" spans="1:7" x14ac:dyDescent="0.25">
      <c r="A31" s="144"/>
      <c r="B31" s="3" t="s">
        <v>103</v>
      </c>
      <c r="C31" s="18"/>
      <c r="D31" s="18">
        <v>30</v>
      </c>
      <c r="E31" s="101"/>
      <c r="F31" s="12">
        <f t="shared" si="1"/>
        <v>0</v>
      </c>
      <c r="G31" s="143"/>
    </row>
    <row r="32" spans="1:7" x14ac:dyDescent="0.25">
      <c r="A32" s="144"/>
      <c r="B32" s="3" t="s">
        <v>104</v>
      </c>
      <c r="C32" s="18"/>
      <c r="D32" s="18">
        <v>15</v>
      </c>
      <c r="E32" s="101"/>
      <c r="F32" s="12">
        <f t="shared" si="1"/>
        <v>0</v>
      </c>
      <c r="G32" s="143"/>
    </row>
    <row r="33" spans="1:7" ht="45" x14ac:dyDescent="0.25">
      <c r="A33" s="61" t="s">
        <v>273</v>
      </c>
      <c r="B33" s="17" t="s">
        <v>100</v>
      </c>
      <c r="C33" s="18"/>
      <c r="D33" s="18">
        <v>5</v>
      </c>
      <c r="E33" s="101"/>
      <c r="F33" s="12">
        <f>D33*E33</f>
        <v>0</v>
      </c>
      <c r="G33" s="15" t="s">
        <v>272</v>
      </c>
    </row>
    <row r="34" spans="1:7" s="41" customFormat="1" ht="14.25" x14ac:dyDescent="0.2">
      <c r="A34" s="45"/>
      <c r="B34" s="45" t="s">
        <v>271</v>
      </c>
      <c r="C34" s="46"/>
      <c r="D34" s="47"/>
      <c r="E34" s="102"/>
      <c r="F34" s="48">
        <f>SUM(F11:F33)</f>
        <v>0</v>
      </c>
      <c r="G34" s="49"/>
    </row>
    <row r="36" spans="1:7" x14ac:dyDescent="0.25">
      <c r="B36" s="7" t="s">
        <v>291</v>
      </c>
    </row>
    <row r="37" spans="1:7" x14ac:dyDescent="0.25">
      <c r="B37" s="7" t="s">
        <v>292</v>
      </c>
    </row>
    <row r="39" spans="1:7" x14ac:dyDescent="0.25">
      <c r="B39" s="7" t="s">
        <v>294</v>
      </c>
    </row>
    <row r="40" spans="1:7" x14ac:dyDescent="0.25">
      <c r="B40" s="7" t="s">
        <v>293</v>
      </c>
    </row>
    <row r="42" spans="1:7" x14ac:dyDescent="0.25">
      <c r="B42" s="7" t="s">
        <v>297</v>
      </c>
    </row>
  </sheetData>
  <mergeCells count="9">
    <mergeCell ref="A2:G2"/>
    <mergeCell ref="G16:G19"/>
    <mergeCell ref="G21:G24"/>
    <mergeCell ref="G25:G28"/>
    <mergeCell ref="G29:G32"/>
    <mergeCell ref="A29:A32"/>
    <mergeCell ref="A16:A19"/>
    <mergeCell ref="A21:A24"/>
    <mergeCell ref="A25:A28"/>
  </mergeCells>
  <pageMargins left="0.70866141732283472" right="0.70866141732283472" top="0.74803149606299213" bottom="0.74803149606299213" header="0.31496062992125984" footer="0.31496062992125984"/>
  <pageSetup paperSize="9" scale="61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opLeftCell="A4" workbookViewId="0">
      <selection activeCell="H12" sqref="H12:H20"/>
    </sheetView>
  </sheetViews>
  <sheetFormatPr defaultRowHeight="15" x14ac:dyDescent="0.25"/>
  <cols>
    <col min="1" max="1" width="9.140625" style="81"/>
    <col min="2" max="2" width="39.5703125" customWidth="1"/>
    <col min="3" max="3" width="13.28515625" customWidth="1"/>
    <col min="4" max="4" width="9.42578125" customWidth="1"/>
    <col min="5" max="5" width="9.5703125" customWidth="1"/>
    <col min="6" max="6" width="11.5703125" customWidth="1"/>
    <col min="7" max="7" width="17.140625" customWidth="1"/>
    <col min="8" max="8" width="18" customWidth="1"/>
  </cols>
  <sheetData>
    <row r="1" spans="1:8" x14ac:dyDescent="0.25">
      <c r="G1" s="149" t="s">
        <v>327</v>
      </c>
      <c r="H1" s="149"/>
    </row>
    <row r="4" spans="1:8" ht="15.75" x14ac:dyDescent="0.25">
      <c r="A4" s="122" t="s">
        <v>307</v>
      </c>
      <c r="B4" s="122"/>
      <c r="C4" s="122"/>
      <c r="D4" s="122"/>
      <c r="E4" s="122"/>
      <c r="F4" s="122"/>
      <c r="G4" s="122"/>
      <c r="H4" s="122"/>
    </row>
    <row r="5" spans="1:8" ht="15.75" x14ac:dyDescent="0.25">
      <c r="A5" s="62" t="s">
        <v>286</v>
      </c>
      <c r="B5" s="42" t="s">
        <v>274</v>
      </c>
      <c r="C5" s="1"/>
      <c r="D5" s="8"/>
      <c r="E5" s="13"/>
      <c r="F5" s="13"/>
      <c r="G5" s="43"/>
    </row>
    <row r="6" spans="1:8" ht="15.75" x14ac:dyDescent="0.25">
      <c r="A6" s="62" t="s">
        <v>287</v>
      </c>
      <c r="B6" s="42" t="s">
        <v>360</v>
      </c>
      <c r="C6" s="1"/>
      <c r="D6" s="8"/>
      <c r="E6" s="13"/>
      <c r="F6" s="13"/>
      <c r="G6" s="43"/>
    </row>
    <row r="8" spans="1:8" ht="51" x14ac:dyDescent="0.25">
      <c r="A8" s="76" t="s">
        <v>0</v>
      </c>
      <c r="B8" s="76" t="s">
        <v>309</v>
      </c>
      <c r="C8" s="76" t="s">
        <v>310</v>
      </c>
      <c r="D8" s="76" t="s">
        <v>311</v>
      </c>
      <c r="E8" s="76" t="s">
        <v>312</v>
      </c>
      <c r="F8" s="76" t="s">
        <v>112</v>
      </c>
      <c r="G8" s="76" t="s">
        <v>126</v>
      </c>
      <c r="H8" s="76" t="s">
        <v>340</v>
      </c>
    </row>
    <row r="9" spans="1:8" ht="51" x14ac:dyDescent="0.25">
      <c r="A9" s="150">
        <v>1</v>
      </c>
      <c r="B9" s="77" t="s">
        <v>313</v>
      </c>
      <c r="C9" s="150"/>
      <c r="D9" s="18"/>
      <c r="E9" s="117"/>
      <c r="F9" s="18"/>
      <c r="G9" s="150" t="s">
        <v>314</v>
      </c>
      <c r="H9" s="151"/>
    </row>
    <row r="10" spans="1:8" x14ac:dyDescent="0.25">
      <c r="A10" s="150"/>
      <c r="B10" s="3" t="s">
        <v>315</v>
      </c>
      <c r="C10" s="150"/>
      <c r="D10" s="18">
        <v>50</v>
      </c>
      <c r="E10" s="117"/>
      <c r="F10" s="18"/>
      <c r="G10" s="150"/>
      <c r="H10" s="152"/>
    </row>
    <row r="11" spans="1:8" x14ac:dyDescent="0.25">
      <c r="A11" s="150"/>
      <c r="B11" s="3" t="s">
        <v>316</v>
      </c>
      <c r="C11" s="150"/>
      <c r="D11" s="18">
        <v>-50</v>
      </c>
      <c r="E11" s="117"/>
      <c r="F11" s="18"/>
      <c r="G11" s="150"/>
      <c r="H11" s="153"/>
    </row>
    <row r="12" spans="1:8" ht="51" x14ac:dyDescent="0.25">
      <c r="A12" s="150">
        <v>2</v>
      </c>
      <c r="B12" s="77" t="s">
        <v>317</v>
      </c>
      <c r="C12" s="150" t="s">
        <v>318</v>
      </c>
      <c r="D12" s="18"/>
      <c r="E12" s="117"/>
      <c r="F12" s="18"/>
      <c r="G12" s="150" t="s">
        <v>319</v>
      </c>
      <c r="H12" s="151"/>
    </row>
    <row r="13" spans="1:8" x14ac:dyDescent="0.25">
      <c r="A13" s="150"/>
      <c r="B13" s="3" t="s">
        <v>315</v>
      </c>
      <c r="C13" s="150"/>
      <c r="D13" s="18">
        <v>50</v>
      </c>
      <c r="E13" s="118"/>
      <c r="F13" s="18"/>
      <c r="G13" s="150"/>
      <c r="H13" s="152"/>
    </row>
    <row r="14" spans="1:8" x14ac:dyDescent="0.25">
      <c r="A14" s="150"/>
      <c r="B14" s="3" t="s">
        <v>316</v>
      </c>
      <c r="C14" s="150"/>
      <c r="D14" s="18">
        <v>-50</v>
      </c>
      <c r="E14" s="117"/>
      <c r="F14" s="18"/>
      <c r="G14" s="150"/>
      <c r="H14" s="153"/>
    </row>
    <row r="15" spans="1:8" ht="25.5" x14ac:dyDescent="0.25">
      <c r="A15" s="150">
        <v>3</v>
      </c>
      <c r="B15" s="77" t="s">
        <v>359</v>
      </c>
      <c r="C15" s="18" t="s">
        <v>322</v>
      </c>
      <c r="D15" s="18"/>
      <c r="E15" s="117"/>
      <c r="F15" s="18"/>
      <c r="G15" s="150" t="s">
        <v>321</v>
      </c>
      <c r="H15" s="151"/>
    </row>
    <row r="16" spans="1:8" ht="17.25" customHeight="1" x14ac:dyDescent="0.25">
      <c r="A16" s="150"/>
      <c r="B16" s="3" t="s">
        <v>315</v>
      </c>
      <c r="D16" s="18">
        <v>50</v>
      </c>
      <c r="E16" s="117"/>
      <c r="F16" s="18"/>
      <c r="G16" s="150"/>
      <c r="H16" s="152"/>
    </row>
    <row r="17" spans="1:8" x14ac:dyDescent="0.25">
      <c r="A17" s="150"/>
      <c r="B17" s="3" t="s">
        <v>316</v>
      </c>
      <c r="C17" s="18"/>
      <c r="D17" s="18">
        <v>-50</v>
      </c>
      <c r="E17" s="117"/>
      <c r="F17" s="18"/>
      <c r="G17" s="150"/>
      <c r="H17" s="153"/>
    </row>
    <row r="18" spans="1:8" ht="38.25" x14ac:dyDescent="0.25">
      <c r="A18" s="150">
        <v>4</v>
      </c>
      <c r="B18" s="77" t="s">
        <v>323</v>
      </c>
      <c r="C18" s="18" t="s">
        <v>324</v>
      </c>
      <c r="D18" s="18"/>
      <c r="E18" s="117"/>
      <c r="F18" s="18"/>
      <c r="G18" s="150" t="s">
        <v>325</v>
      </c>
      <c r="H18" s="151"/>
    </row>
    <row r="19" spans="1:8" x14ac:dyDescent="0.25">
      <c r="A19" s="150"/>
      <c r="B19" s="3" t="s">
        <v>315</v>
      </c>
      <c r="C19" s="18"/>
      <c r="D19" s="18">
        <v>50</v>
      </c>
      <c r="E19" s="119"/>
      <c r="F19" s="18"/>
      <c r="G19" s="150"/>
      <c r="H19" s="152"/>
    </row>
    <row r="20" spans="1:8" x14ac:dyDescent="0.25">
      <c r="A20" s="150"/>
      <c r="B20" s="3" t="s">
        <v>316</v>
      </c>
      <c r="C20" s="18"/>
      <c r="D20" s="18">
        <v>-50</v>
      </c>
      <c r="E20" s="117"/>
      <c r="F20" s="18"/>
      <c r="G20" s="150"/>
      <c r="H20" s="153"/>
    </row>
    <row r="21" spans="1:8" x14ac:dyDescent="0.25">
      <c r="A21" s="82"/>
      <c r="B21" s="78" t="s">
        <v>326</v>
      </c>
      <c r="C21" s="78"/>
      <c r="D21" s="76" t="s">
        <v>362</v>
      </c>
      <c r="E21" s="99"/>
      <c r="F21" s="76">
        <f>SUM(F9:F20)</f>
        <v>0</v>
      </c>
      <c r="G21" s="82"/>
      <c r="H21" s="84"/>
    </row>
    <row r="23" spans="1:8" x14ac:dyDescent="0.25">
      <c r="B23" s="7" t="s">
        <v>339</v>
      </c>
      <c r="C23" s="1"/>
      <c r="D23" s="8"/>
      <c r="E23" s="13"/>
      <c r="F23" s="13"/>
      <c r="G23" s="43"/>
    </row>
    <row r="24" spans="1:8" x14ac:dyDescent="0.25">
      <c r="B24" s="7" t="s">
        <v>292</v>
      </c>
      <c r="C24" s="1"/>
      <c r="D24" s="8"/>
      <c r="E24" s="13"/>
      <c r="F24" s="13"/>
      <c r="G24" s="43"/>
    </row>
    <row r="25" spans="1:8" x14ac:dyDescent="0.25">
      <c r="B25" s="7"/>
      <c r="C25" s="1"/>
      <c r="D25" s="8"/>
      <c r="E25" s="13"/>
      <c r="F25" s="13"/>
      <c r="G25" s="43"/>
    </row>
    <row r="26" spans="1:8" x14ac:dyDescent="0.25">
      <c r="B26" s="7" t="s">
        <v>294</v>
      </c>
      <c r="C26" s="1"/>
      <c r="D26" s="8"/>
      <c r="E26" s="13"/>
      <c r="F26" s="13"/>
      <c r="G26" s="43"/>
    </row>
    <row r="27" spans="1:8" x14ac:dyDescent="0.25">
      <c r="B27" s="7" t="s">
        <v>338</v>
      </c>
      <c r="C27" s="1"/>
      <c r="D27" s="8"/>
      <c r="E27" s="13"/>
      <c r="F27" s="13"/>
      <c r="G27" s="43"/>
    </row>
    <row r="28" spans="1:8" x14ac:dyDescent="0.25">
      <c r="B28" s="7"/>
      <c r="C28" s="1"/>
      <c r="D28" s="8"/>
      <c r="E28" s="13"/>
      <c r="F28" s="13"/>
      <c r="G28" s="43"/>
    </row>
  </sheetData>
  <mergeCells count="16">
    <mergeCell ref="A15:A17"/>
    <mergeCell ref="G15:G17"/>
    <mergeCell ref="A18:A20"/>
    <mergeCell ref="G18:G20"/>
    <mergeCell ref="H9:H11"/>
    <mergeCell ref="H12:H14"/>
    <mergeCell ref="H15:H17"/>
    <mergeCell ref="H18:H20"/>
    <mergeCell ref="G1:H1"/>
    <mergeCell ref="A9:A11"/>
    <mergeCell ref="C9:C11"/>
    <mergeCell ref="G9:G11"/>
    <mergeCell ref="A12:A14"/>
    <mergeCell ref="C12:C14"/>
    <mergeCell ref="G12:G14"/>
    <mergeCell ref="A4:H4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opLeftCell="A4" workbookViewId="0">
      <selection activeCell="B10" sqref="B10"/>
    </sheetView>
  </sheetViews>
  <sheetFormatPr defaultRowHeight="15" x14ac:dyDescent="0.25"/>
  <cols>
    <col min="1" max="1" width="6.28515625" style="81" customWidth="1"/>
    <col min="2" max="2" width="39.85546875" customWidth="1"/>
    <col min="3" max="3" width="19.7109375" customWidth="1"/>
    <col min="4" max="6" width="11" customWidth="1"/>
    <col min="7" max="7" width="23.5703125" customWidth="1"/>
    <col min="8" max="8" width="15.5703125" customWidth="1"/>
  </cols>
  <sheetData>
    <row r="1" spans="1:8" x14ac:dyDescent="0.25">
      <c r="G1" s="154" t="s">
        <v>337</v>
      </c>
      <c r="H1" s="154"/>
    </row>
    <row r="3" spans="1:8" ht="15.75" x14ac:dyDescent="0.25">
      <c r="A3" s="122" t="s">
        <v>328</v>
      </c>
      <c r="B3" s="122"/>
      <c r="C3" s="122"/>
      <c r="D3" s="122"/>
      <c r="E3" s="122"/>
      <c r="F3" s="122"/>
      <c r="G3" s="122"/>
      <c r="H3" s="122"/>
    </row>
    <row r="4" spans="1:8" ht="15.75" x14ac:dyDescent="0.25">
      <c r="A4" s="75"/>
      <c r="B4" s="75"/>
      <c r="C4" s="75"/>
      <c r="D4" s="75"/>
      <c r="E4" s="75"/>
      <c r="F4" s="75"/>
      <c r="G4" s="75"/>
    </row>
    <row r="5" spans="1:8" ht="15.75" x14ac:dyDescent="0.25">
      <c r="A5" s="62" t="s">
        <v>286</v>
      </c>
      <c r="B5" s="42" t="s">
        <v>274</v>
      </c>
      <c r="C5" s="1"/>
      <c r="D5" s="8"/>
      <c r="E5" s="13"/>
      <c r="F5" s="13"/>
      <c r="G5" s="75"/>
    </row>
    <row r="6" spans="1:8" ht="15.75" x14ac:dyDescent="0.25">
      <c r="A6" s="62" t="s">
        <v>287</v>
      </c>
      <c r="B6" s="42" t="s">
        <v>308</v>
      </c>
      <c r="C6" s="1"/>
      <c r="D6" s="8"/>
      <c r="E6" s="13"/>
      <c r="F6" s="13"/>
      <c r="G6" s="75"/>
    </row>
    <row r="7" spans="1:8" ht="15.75" x14ac:dyDescent="0.25">
      <c r="A7" s="75"/>
      <c r="B7" s="75"/>
      <c r="C7" s="75"/>
      <c r="D7" s="75"/>
      <c r="E7" s="75"/>
      <c r="F7" s="75"/>
      <c r="G7" s="75"/>
    </row>
    <row r="9" spans="1:8" ht="38.25" x14ac:dyDescent="0.25">
      <c r="A9" s="91" t="s">
        <v>0</v>
      </c>
      <c r="B9" s="91" t="s">
        <v>309</v>
      </c>
      <c r="C9" s="91" t="s">
        <v>310</v>
      </c>
      <c r="D9" s="91" t="s">
        <v>311</v>
      </c>
      <c r="E9" s="91" t="s">
        <v>312</v>
      </c>
      <c r="F9" s="91" t="s">
        <v>112</v>
      </c>
      <c r="G9" s="91" t="s">
        <v>126</v>
      </c>
      <c r="H9" s="91" t="s">
        <v>340</v>
      </c>
    </row>
    <row r="10" spans="1:8" ht="51" x14ac:dyDescent="0.25">
      <c r="A10" s="150">
        <v>1</v>
      </c>
      <c r="B10" s="94" t="s">
        <v>329</v>
      </c>
      <c r="C10" s="96" t="s">
        <v>330</v>
      </c>
      <c r="D10" s="96"/>
      <c r="E10" s="96"/>
      <c r="F10" s="96"/>
      <c r="G10" s="150" t="s">
        <v>331</v>
      </c>
      <c r="H10" s="155"/>
    </row>
    <row r="11" spans="1:8" x14ac:dyDescent="0.25">
      <c r="A11" s="150"/>
      <c r="B11" s="3" t="s">
        <v>315</v>
      </c>
      <c r="C11" s="96"/>
      <c r="D11" s="96">
        <v>100</v>
      </c>
      <c r="E11" s="96"/>
      <c r="F11" s="96"/>
      <c r="G11" s="150"/>
      <c r="H11" s="155"/>
    </row>
    <row r="12" spans="1:8" x14ac:dyDescent="0.25">
      <c r="A12" s="150"/>
      <c r="B12" s="3" t="s">
        <v>316</v>
      </c>
      <c r="C12" s="96"/>
      <c r="D12" s="96">
        <v>-100</v>
      </c>
      <c r="E12" s="96"/>
      <c r="F12" s="96"/>
      <c r="G12" s="150"/>
      <c r="H12" s="155"/>
    </row>
    <row r="13" spans="1:8" x14ac:dyDescent="0.25">
      <c r="A13" s="150">
        <v>2</v>
      </c>
      <c r="B13" s="94" t="s">
        <v>332</v>
      </c>
      <c r="C13" s="156">
        <v>1</v>
      </c>
      <c r="D13" s="96"/>
      <c r="E13" s="96"/>
      <c r="F13" s="96"/>
      <c r="G13" s="150" t="s">
        <v>333</v>
      </c>
      <c r="H13" s="155"/>
    </row>
    <row r="14" spans="1:8" x14ac:dyDescent="0.25">
      <c r="A14" s="150"/>
      <c r="B14" s="3" t="s">
        <v>315</v>
      </c>
      <c r="C14" s="156"/>
      <c r="D14" s="96">
        <v>100</v>
      </c>
      <c r="E14" s="96"/>
      <c r="F14" s="96"/>
      <c r="G14" s="150"/>
      <c r="H14" s="155"/>
    </row>
    <row r="15" spans="1:8" x14ac:dyDescent="0.25">
      <c r="A15" s="150"/>
      <c r="B15" s="3" t="s">
        <v>316</v>
      </c>
      <c r="C15" s="156"/>
      <c r="D15" s="96">
        <v>-100</v>
      </c>
      <c r="E15" s="96"/>
      <c r="F15" s="96"/>
      <c r="G15" s="150"/>
      <c r="H15" s="155"/>
    </row>
    <row r="16" spans="1:8" ht="63.75" x14ac:dyDescent="0.25">
      <c r="A16" s="150">
        <v>3</v>
      </c>
      <c r="B16" s="94" t="s">
        <v>334</v>
      </c>
      <c r="C16" s="96" t="s">
        <v>335</v>
      </c>
      <c r="D16" s="96"/>
      <c r="E16" s="96"/>
      <c r="F16" s="96"/>
      <c r="G16" s="150" t="s">
        <v>333</v>
      </c>
      <c r="H16" s="155"/>
    </row>
    <row r="17" spans="1:8" x14ac:dyDescent="0.25">
      <c r="A17" s="150"/>
      <c r="B17" s="3" t="s">
        <v>315</v>
      </c>
      <c r="C17" s="96"/>
      <c r="D17" s="96">
        <v>100</v>
      </c>
      <c r="E17" s="96"/>
      <c r="F17" s="96"/>
      <c r="G17" s="150"/>
      <c r="H17" s="155"/>
    </row>
    <row r="18" spans="1:8" x14ac:dyDescent="0.25">
      <c r="A18" s="150"/>
      <c r="B18" s="3" t="s">
        <v>316</v>
      </c>
      <c r="C18" s="96"/>
      <c r="D18" s="96">
        <v>-100</v>
      </c>
      <c r="E18" s="96"/>
      <c r="F18" s="96"/>
      <c r="G18" s="150"/>
      <c r="H18" s="155"/>
    </row>
    <row r="19" spans="1:8" ht="25.5" x14ac:dyDescent="0.25">
      <c r="A19" s="150">
        <v>5</v>
      </c>
      <c r="B19" s="94" t="s">
        <v>320</v>
      </c>
      <c r="C19" s="96" t="s">
        <v>336</v>
      </c>
      <c r="D19" s="96"/>
      <c r="E19" s="96"/>
      <c r="F19" s="96"/>
      <c r="G19" s="150" t="s">
        <v>321</v>
      </c>
      <c r="H19" s="155"/>
    </row>
    <row r="20" spans="1:8" x14ac:dyDescent="0.25">
      <c r="A20" s="150"/>
      <c r="B20" s="3" t="s">
        <v>315</v>
      </c>
      <c r="C20" s="96"/>
      <c r="D20" s="96">
        <v>100</v>
      </c>
      <c r="E20" s="96"/>
      <c r="F20" s="96"/>
      <c r="G20" s="150"/>
      <c r="H20" s="155"/>
    </row>
    <row r="21" spans="1:8" x14ac:dyDescent="0.25">
      <c r="A21" s="150"/>
      <c r="B21" s="3" t="s">
        <v>316</v>
      </c>
      <c r="C21" s="96"/>
      <c r="D21" s="96">
        <v>-100</v>
      </c>
      <c r="E21" s="96"/>
      <c r="F21" s="96"/>
      <c r="G21" s="150"/>
      <c r="H21" s="155"/>
    </row>
    <row r="22" spans="1:8" x14ac:dyDescent="0.25">
      <c r="A22" s="150">
        <v>6</v>
      </c>
      <c r="B22" s="145" t="s">
        <v>323</v>
      </c>
      <c r="C22" s="96" t="s">
        <v>324</v>
      </c>
      <c r="D22" s="96">
        <v>100</v>
      </c>
      <c r="E22" s="96"/>
      <c r="F22" s="96"/>
      <c r="G22" s="150" t="s">
        <v>325</v>
      </c>
      <c r="H22" s="155"/>
    </row>
    <row r="23" spans="1:8" x14ac:dyDescent="0.25">
      <c r="A23" s="150"/>
      <c r="B23" s="145"/>
      <c r="C23" s="96"/>
      <c r="D23" s="96">
        <v>-100</v>
      </c>
      <c r="E23" s="96"/>
      <c r="F23" s="96"/>
      <c r="G23" s="150"/>
      <c r="H23" s="155"/>
    </row>
    <row r="24" spans="1:8" x14ac:dyDescent="0.25">
      <c r="A24" s="150"/>
      <c r="B24" s="145"/>
      <c r="C24" s="96"/>
      <c r="D24" s="83"/>
      <c r="E24" s="83"/>
      <c r="F24" s="83"/>
      <c r="G24" s="150"/>
      <c r="H24" s="155"/>
    </row>
    <row r="25" spans="1:8" x14ac:dyDescent="0.25">
      <c r="A25" s="96"/>
      <c r="B25" s="97" t="s">
        <v>326</v>
      </c>
      <c r="C25" s="91"/>
      <c r="D25" s="91" t="s">
        <v>361</v>
      </c>
      <c r="E25" s="91"/>
      <c r="F25" s="91">
        <f>SUM(F10:F24)</f>
        <v>0</v>
      </c>
      <c r="G25" s="96"/>
      <c r="H25" s="120"/>
    </row>
    <row r="27" spans="1:8" x14ac:dyDescent="0.25">
      <c r="B27" s="7" t="s">
        <v>363</v>
      </c>
      <c r="C27" s="1"/>
      <c r="D27" s="8"/>
      <c r="E27" s="13"/>
      <c r="F27" s="13"/>
      <c r="G27" s="43"/>
    </row>
    <row r="28" spans="1:8" x14ac:dyDescent="0.25">
      <c r="B28" s="7" t="s">
        <v>292</v>
      </c>
      <c r="C28" s="1"/>
      <c r="D28" s="8"/>
      <c r="E28" s="13"/>
      <c r="F28" s="13"/>
      <c r="G28" s="43"/>
    </row>
    <row r="29" spans="1:8" x14ac:dyDescent="0.25">
      <c r="B29" s="7"/>
      <c r="C29" s="1"/>
      <c r="D29" s="8"/>
      <c r="E29" s="13"/>
      <c r="F29" s="13"/>
      <c r="G29" s="43"/>
    </row>
    <row r="30" spans="1:8" x14ac:dyDescent="0.25">
      <c r="B30" s="7" t="s">
        <v>294</v>
      </c>
      <c r="C30" s="1"/>
      <c r="D30" s="8"/>
      <c r="E30" s="13"/>
      <c r="F30" s="13"/>
      <c r="G30" s="43"/>
    </row>
    <row r="31" spans="1:8" x14ac:dyDescent="0.25">
      <c r="B31" s="7" t="s">
        <v>338</v>
      </c>
      <c r="C31" s="1"/>
      <c r="D31" s="8"/>
      <c r="E31" s="13"/>
      <c r="F31" s="13"/>
      <c r="G31" s="43"/>
    </row>
    <row r="32" spans="1:8" x14ac:dyDescent="0.25">
      <c r="B32" s="7"/>
      <c r="C32" s="1"/>
      <c r="D32" s="8"/>
      <c r="E32" s="13"/>
      <c r="F32" s="13"/>
      <c r="G32" s="43"/>
    </row>
    <row r="33" spans="2:6" x14ac:dyDescent="0.25">
      <c r="B33" s="1"/>
      <c r="C33" s="8"/>
      <c r="D33" s="13"/>
      <c r="E33" s="13"/>
      <c r="F33" s="43"/>
    </row>
    <row r="34" spans="2:6" x14ac:dyDescent="0.25">
      <c r="B34" s="1"/>
      <c r="C34" s="8"/>
      <c r="D34" s="13"/>
      <c r="E34" s="13"/>
      <c r="F34" s="43"/>
    </row>
    <row r="35" spans="2:6" x14ac:dyDescent="0.25">
      <c r="B35" s="1"/>
      <c r="C35" s="8"/>
      <c r="D35" s="13"/>
      <c r="E35" s="13"/>
      <c r="F35" s="43"/>
    </row>
  </sheetData>
  <mergeCells count="19">
    <mergeCell ref="H22:H24"/>
    <mergeCell ref="A16:A18"/>
    <mergeCell ref="G16:G18"/>
    <mergeCell ref="A19:A21"/>
    <mergeCell ref="G19:G21"/>
    <mergeCell ref="A22:A24"/>
    <mergeCell ref="B22:B24"/>
    <mergeCell ref="G22:G24"/>
    <mergeCell ref="G1:H1"/>
    <mergeCell ref="H10:H12"/>
    <mergeCell ref="H13:H15"/>
    <mergeCell ref="H16:H18"/>
    <mergeCell ref="H19:H21"/>
    <mergeCell ref="A3:H3"/>
    <mergeCell ref="A10:A12"/>
    <mergeCell ref="G10:G12"/>
    <mergeCell ref="A13:A15"/>
    <mergeCell ref="C13:C15"/>
    <mergeCell ref="G13:G15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8"/>
  <sheetViews>
    <sheetView workbookViewId="0">
      <selection activeCell="B12" sqref="B12:F26"/>
    </sheetView>
  </sheetViews>
  <sheetFormatPr defaultRowHeight="15.75" x14ac:dyDescent="0.25"/>
  <cols>
    <col min="1" max="1" width="7" style="63" customWidth="1"/>
    <col min="2" max="2" width="34.140625" style="63" customWidth="1"/>
    <col min="3" max="3" width="32.140625" style="63" customWidth="1"/>
    <col min="4" max="4" width="28.42578125" style="64" customWidth="1"/>
    <col min="5" max="5" width="11" style="65" customWidth="1"/>
    <col min="6" max="6" width="12.28515625" style="64" customWidth="1"/>
    <col min="7" max="7" width="13.85546875" style="64" customWidth="1"/>
    <col min="8" max="8" width="12.42578125" style="64" customWidth="1"/>
    <col min="9" max="16384" width="9.140625" style="63"/>
  </cols>
  <sheetData>
    <row r="1" spans="1:8" x14ac:dyDescent="0.25">
      <c r="D1" s="88"/>
      <c r="E1" s="157" t="s">
        <v>300</v>
      </c>
      <c r="F1" s="157"/>
      <c r="G1" s="157"/>
      <c r="H1" s="157"/>
    </row>
    <row r="2" spans="1:8" x14ac:dyDescent="0.25">
      <c r="D2" s="157" t="s">
        <v>342</v>
      </c>
      <c r="E2" s="157"/>
      <c r="F2" s="157"/>
      <c r="G2" s="157"/>
      <c r="H2" s="157"/>
    </row>
    <row r="3" spans="1:8" x14ac:dyDescent="0.25">
      <c r="D3" s="88"/>
      <c r="E3" s="157" t="s">
        <v>343</v>
      </c>
      <c r="F3" s="157"/>
      <c r="G3" s="157"/>
      <c r="H3" s="157"/>
    </row>
    <row r="4" spans="1:8" x14ac:dyDescent="0.25">
      <c r="D4" s="157" t="s">
        <v>301</v>
      </c>
      <c r="E4" s="157"/>
      <c r="F4" s="157"/>
      <c r="G4" s="157"/>
      <c r="H4" s="157"/>
    </row>
    <row r="7" spans="1:8" x14ac:dyDescent="0.25">
      <c r="A7" s="122" t="s">
        <v>299</v>
      </c>
      <c r="B7" s="122"/>
      <c r="C7" s="122"/>
      <c r="D7" s="122"/>
      <c r="E7" s="122"/>
      <c r="F7" s="122"/>
      <c r="G7" s="122"/>
      <c r="H7" s="122"/>
    </row>
    <row r="8" spans="1:8" x14ac:dyDescent="0.25">
      <c r="A8" s="122" t="s">
        <v>298</v>
      </c>
      <c r="B8" s="122"/>
      <c r="C8" s="122"/>
      <c r="D8" s="122"/>
      <c r="E8" s="122"/>
      <c r="F8" s="122"/>
      <c r="G8" s="122"/>
      <c r="H8" s="122"/>
    </row>
    <row r="10" spans="1:8" x14ac:dyDescent="0.25">
      <c r="A10" s="158" t="s">
        <v>0</v>
      </c>
      <c r="B10" s="158" t="s">
        <v>274</v>
      </c>
      <c r="C10" s="158" t="s">
        <v>281</v>
      </c>
      <c r="D10" s="160" t="s">
        <v>282</v>
      </c>
      <c r="E10" s="160" t="s">
        <v>275</v>
      </c>
      <c r="F10" s="162" t="s">
        <v>112</v>
      </c>
      <c r="G10" s="163"/>
      <c r="H10" s="164"/>
    </row>
    <row r="11" spans="1:8" x14ac:dyDescent="0.25">
      <c r="A11" s="159"/>
      <c r="B11" s="159"/>
      <c r="C11" s="159"/>
      <c r="D11" s="161"/>
      <c r="E11" s="161"/>
      <c r="F11" s="67" t="s">
        <v>276</v>
      </c>
      <c r="G11" s="67" t="s">
        <v>277</v>
      </c>
      <c r="H11" s="67" t="s">
        <v>278</v>
      </c>
    </row>
    <row r="12" spans="1:8" x14ac:dyDescent="0.25">
      <c r="A12" s="68">
        <v>1</v>
      </c>
      <c r="B12" s="85" t="s">
        <v>280</v>
      </c>
      <c r="C12" s="85" t="s">
        <v>283</v>
      </c>
      <c r="D12" s="86" t="s">
        <v>284</v>
      </c>
      <c r="E12" s="87" t="s">
        <v>285</v>
      </c>
      <c r="F12" s="70">
        <f>'прил 1 Образ'!F64</f>
        <v>25</v>
      </c>
      <c r="G12" s="70" t="s">
        <v>35</v>
      </c>
      <c r="H12" s="67" t="s">
        <v>35</v>
      </c>
    </row>
    <row r="13" spans="1:8" x14ac:dyDescent="0.25">
      <c r="A13" s="68">
        <v>2</v>
      </c>
      <c r="B13" s="68" t="s">
        <v>302</v>
      </c>
      <c r="C13" s="68"/>
      <c r="D13" s="67"/>
      <c r="E13" s="69"/>
      <c r="F13" s="67"/>
      <c r="G13" s="67"/>
      <c r="H13" s="67"/>
    </row>
    <row r="14" spans="1:8" x14ac:dyDescent="0.25">
      <c r="A14" s="68">
        <v>3</v>
      </c>
      <c r="B14" s="68" t="s">
        <v>302</v>
      </c>
      <c r="C14" s="68"/>
      <c r="D14" s="67"/>
      <c r="E14" s="69"/>
      <c r="F14" s="67"/>
      <c r="G14" s="67"/>
      <c r="H14" s="67"/>
    </row>
    <row r="15" spans="1:8" x14ac:dyDescent="0.25">
      <c r="A15" s="68"/>
      <c r="B15" s="68"/>
      <c r="C15" s="68"/>
      <c r="D15" s="67"/>
      <c r="E15" s="69"/>
      <c r="F15" s="67"/>
      <c r="G15" s="67"/>
      <c r="H15" s="67"/>
    </row>
    <row r="16" spans="1:8" x14ac:dyDescent="0.25">
      <c r="A16" s="68"/>
      <c r="B16" s="68"/>
      <c r="C16" s="68"/>
      <c r="D16" s="67"/>
      <c r="E16" s="69"/>
      <c r="F16" s="67"/>
      <c r="G16" s="67"/>
      <c r="H16" s="67"/>
    </row>
    <row r="17" spans="1:8" x14ac:dyDescent="0.25">
      <c r="A17" s="68"/>
      <c r="B17" s="68"/>
      <c r="C17" s="68"/>
      <c r="D17" s="67"/>
      <c r="E17" s="69"/>
      <c r="F17" s="67"/>
      <c r="G17" s="67"/>
      <c r="H17" s="67"/>
    </row>
    <row r="18" spans="1:8" x14ac:dyDescent="0.25">
      <c r="A18" s="68"/>
      <c r="B18" s="68"/>
      <c r="C18" s="68"/>
      <c r="D18" s="67"/>
      <c r="E18" s="69"/>
      <c r="F18" s="67"/>
      <c r="G18" s="67"/>
      <c r="H18" s="67"/>
    </row>
    <row r="19" spans="1:8" x14ac:dyDescent="0.25">
      <c r="A19" s="68"/>
      <c r="B19" s="68"/>
      <c r="C19" s="68"/>
      <c r="D19" s="67"/>
      <c r="E19" s="69"/>
      <c r="F19" s="67"/>
      <c r="G19" s="67"/>
      <c r="H19" s="67"/>
    </row>
    <row r="20" spans="1:8" x14ac:dyDescent="0.25">
      <c r="A20" s="68"/>
      <c r="B20" s="68"/>
      <c r="C20" s="68"/>
      <c r="D20" s="67"/>
      <c r="E20" s="69"/>
      <c r="F20" s="67"/>
      <c r="G20" s="67"/>
      <c r="H20" s="67"/>
    </row>
    <row r="21" spans="1:8" x14ac:dyDescent="0.25">
      <c r="A21" s="68"/>
      <c r="B21" s="68"/>
      <c r="C21" s="68"/>
      <c r="D21" s="67"/>
      <c r="E21" s="69"/>
      <c r="F21" s="67"/>
      <c r="G21" s="67"/>
      <c r="H21" s="67"/>
    </row>
    <row r="22" spans="1:8" x14ac:dyDescent="0.25">
      <c r="A22" s="68"/>
      <c r="B22" s="68"/>
      <c r="C22" s="68"/>
      <c r="D22" s="67"/>
      <c r="E22" s="69"/>
      <c r="F22" s="67"/>
      <c r="G22" s="67"/>
      <c r="H22" s="67"/>
    </row>
    <row r="23" spans="1:8" x14ac:dyDescent="0.25">
      <c r="A23" s="68"/>
      <c r="B23" s="68"/>
      <c r="C23" s="68"/>
      <c r="D23" s="67"/>
      <c r="E23" s="69"/>
      <c r="F23" s="67"/>
      <c r="G23" s="67"/>
      <c r="H23" s="67"/>
    </row>
    <row r="24" spans="1:8" x14ac:dyDescent="0.25">
      <c r="A24" s="68"/>
      <c r="B24" s="68"/>
      <c r="C24" s="68"/>
      <c r="D24" s="67"/>
      <c r="E24" s="69"/>
      <c r="F24" s="67"/>
      <c r="G24" s="67"/>
      <c r="H24" s="67"/>
    </row>
    <row r="25" spans="1:8" x14ac:dyDescent="0.25">
      <c r="A25" s="68"/>
      <c r="B25" s="68"/>
      <c r="C25" s="68"/>
      <c r="D25" s="67"/>
      <c r="E25" s="69"/>
      <c r="F25" s="67"/>
      <c r="G25" s="67"/>
      <c r="H25" s="67"/>
    </row>
    <row r="26" spans="1:8" x14ac:dyDescent="0.25">
      <c r="A26" s="68"/>
      <c r="B26" s="68"/>
      <c r="C26" s="68"/>
      <c r="D26" s="67"/>
      <c r="E26" s="69"/>
      <c r="F26" s="67"/>
      <c r="G26" s="67"/>
      <c r="H26" s="67"/>
    </row>
    <row r="28" spans="1:8" x14ac:dyDescent="0.25">
      <c r="B28" s="63" t="s">
        <v>344</v>
      </c>
    </row>
  </sheetData>
  <mergeCells count="12">
    <mergeCell ref="A8:H8"/>
    <mergeCell ref="A10:A11"/>
    <mergeCell ref="B10:B11"/>
    <mergeCell ref="C10:C11"/>
    <mergeCell ref="D10:D11"/>
    <mergeCell ref="E10:E11"/>
    <mergeCell ref="F10:H10"/>
    <mergeCell ref="D4:H4"/>
    <mergeCell ref="E1:H1"/>
    <mergeCell ref="D2:H2"/>
    <mergeCell ref="E3:H3"/>
    <mergeCell ref="A7:H7"/>
  </mergeCells>
  <pageMargins left="0.70866141732283472" right="0.70866141732283472" top="0.74803149606299213" bottom="0.74803149606299213" header="0.31496062992125984" footer="0.31496062992125984"/>
  <pageSetup paperSize="9" scale="78" fitToHeight="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8"/>
  <sheetViews>
    <sheetView workbookViewId="0">
      <selection activeCell="A10" sqref="A10:K11"/>
    </sheetView>
  </sheetViews>
  <sheetFormatPr defaultRowHeight="15.75" x14ac:dyDescent="0.25"/>
  <cols>
    <col min="1" max="1" width="7" style="65" customWidth="1"/>
    <col min="2" max="2" width="34.140625" style="65" customWidth="1"/>
    <col min="3" max="3" width="32.140625" style="65" customWidth="1"/>
    <col min="4" max="4" width="28.42578125" style="64" customWidth="1"/>
    <col min="5" max="5" width="11" style="65" customWidth="1"/>
    <col min="6" max="6" width="12.28515625" style="64" customWidth="1"/>
    <col min="7" max="7" width="13.85546875" style="64" customWidth="1"/>
    <col min="8" max="8" width="12.42578125" style="64" customWidth="1"/>
    <col min="9" max="9" width="15" style="66" customWidth="1"/>
    <col min="10" max="10" width="15.140625" style="65" customWidth="1"/>
    <col min="11" max="11" width="13.28515625" style="65" customWidth="1"/>
    <col min="12" max="16384" width="9.140625" style="65"/>
  </cols>
  <sheetData>
    <row r="1" spans="1:11" x14ac:dyDescent="0.25">
      <c r="G1" s="165" t="s">
        <v>300</v>
      </c>
      <c r="H1" s="165"/>
      <c r="I1" s="165"/>
    </row>
    <row r="2" spans="1:11" x14ac:dyDescent="0.25">
      <c r="F2" s="165" t="s">
        <v>345</v>
      </c>
      <c r="G2" s="165"/>
      <c r="H2" s="165"/>
      <c r="I2" s="165"/>
    </row>
    <row r="3" spans="1:11" x14ac:dyDescent="0.25">
      <c r="F3" s="165" t="s">
        <v>346</v>
      </c>
      <c r="G3" s="165"/>
      <c r="H3" s="165"/>
      <c r="I3" s="165"/>
    </row>
    <row r="4" spans="1:11" x14ac:dyDescent="0.25">
      <c r="G4" s="165" t="s">
        <v>301</v>
      </c>
      <c r="H4" s="165"/>
      <c r="I4" s="165"/>
    </row>
    <row r="7" spans="1:11" x14ac:dyDescent="0.25">
      <c r="A7" s="167" t="s">
        <v>299</v>
      </c>
      <c r="B7" s="167"/>
      <c r="C7" s="167"/>
      <c r="D7" s="167"/>
      <c r="E7" s="167"/>
      <c r="F7" s="167"/>
      <c r="G7" s="167"/>
      <c r="H7" s="167"/>
      <c r="I7" s="167"/>
    </row>
    <row r="8" spans="1:11" x14ac:dyDescent="0.25">
      <c r="A8" s="167" t="s">
        <v>298</v>
      </c>
      <c r="B8" s="167"/>
      <c r="C8" s="167"/>
      <c r="D8" s="167"/>
      <c r="E8" s="167"/>
      <c r="F8" s="167"/>
      <c r="G8" s="167"/>
      <c r="H8" s="167"/>
      <c r="I8" s="167"/>
    </row>
    <row r="10" spans="1:11" ht="36" customHeight="1" x14ac:dyDescent="0.25">
      <c r="A10" s="160" t="s">
        <v>0</v>
      </c>
      <c r="B10" s="160" t="s">
        <v>274</v>
      </c>
      <c r="C10" s="160" t="s">
        <v>281</v>
      </c>
      <c r="D10" s="160" t="s">
        <v>282</v>
      </c>
      <c r="E10" s="160" t="s">
        <v>275</v>
      </c>
      <c r="F10" s="162" t="s">
        <v>112</v>
      </c>
      <c r="G10" s="163"/>
      <c r="H10" s="164"/>
      <c r="I10" s="168" t="s">
        <v>279</v>
      </c>
      <c r="J10" s="166" t="s">
        <v>349</v>
      </c>
      <c r="K10" s="166"/>
    </row>
    <row r="11" spans="1:11" ht="31.5" x14ac:dyDescent="0.25">
      <c r="A11" s="161"/>
      <c r="B11" s="161"/>
      <c r="C11" s="161"/>
      <c r="D11" s="161"/>
      <c r="E11" s="161"/>
      <c r="F11" s="67" t="s">
        <v>276</v>
      </c>
      <c r="G11" s="67" t="s">
        <v>277</v>
      </c>
      <c r="H11" s="67" t="s">
        <v>278</v>
      </c>
      <c r="I11" s="169"/>
      <c r="J11" s="67" t="s">
        <v>341</v>
      </c>
      <c r="K11" s="121" t="s">
        <v>348</v>
      </c>
    </row>
    <row r="12" spans="1:11" x14ac:dyDescent="0.25">
      <c r="A12" s="69">
        <v>1</v>
      </c>
      <c r="B12" s="69" t="s">
        <v>280</v>
      </c>
      <c r="C12" s="69" t="s">
        <v>283</v>
      </c>
      <c r="D12" s="67" t="s">
        <v>284</v>
      </c>
      <c r="E12" s="69" t="s">
        <v>285</v>
      </c>
      <c r="F12" s="70">
        <f>'прил 1 Образ'!F64</f>
        <v>25</v>
      </c>
      <c r="G12" s="70">
        <f>'прил 2 НИР'!F56</f>
        <v>0</v>
      </c>
      <c r="H12" s="67">
        <f>'прил 3 восп'!F34</f>
        <v>0</v>
      </c>
      <c r="I12" s="89">
        <f>SUM(F12:H12)</f>
        <v>25</v>
      </c>
      <c r="J12" s="69"/>
      <c r="K12" s="69"/>
    </row>
    <row r="13" spans="1:11" x14ac:dyDescent="0.25">
      <c r="A13" s="69">
        <v>2</v>
      </c>
      <c r="B13" s="69" t="s">
        <v>302</v>
      </c>
      <c r="C13" s="69"/>
      <c r="D13" s="67"/>
      <c r="E13" s="69"/>
      <c r="F13" s="67"/>
      <c r="G13" s="67"/>
      <c r="H13" s="67"/>
      <c r="I13" s="90"/>
      <c r="J13" s="69"/>
      <c r="K13" s="69"/>
    </row>
    <row r="14" spans="1:11" x14ac:dyDescent="0.25">
      <c r="A14" s="69">
        <v>3</v>
      </c>
      <c r="B14" s="69" t="s">
        <v>302</v>
      </c>
      <c r="C14" s="69"/>
      <c r="D14" s="67"/>
      <c r="E14" s="69"/>
      <c r="F14" s="67"/>
      <c r="G14" s="67"/>
      <c r="H14" s="67"/>
      <c r="I14" s="90"/>
      <c r="J14" s="69"/>
      <c r="K14" s="69"/>
    </row>
    <row r="15" spans="1:11" x14ac:dyDescent="0.25">
      <c r="A15" s="69"/>
      <c r="B15" s="69"/>
      <c r="C15" s="69"/>
      <c r="D15" s="67"/>
      <c r="E15" s="69"/>
      <c r="F15" s="67"/>
      <c r="G15" s="67"/>
      <c r="H15" s="67"/>
      <c r="I15" s="90"/>
      <c r="J15" s="69"/>
      <c r="K15" s="69"/>
    </row>
    <row r="16" spans="1:11" x14ac:dyDescent="0.25">
      <c r="A16" s="69"/>
      <c r="B16" s="69"/>
      <c r="C16" s="69"/>
      <c r="D16" s="67"/>
      <c r="E16" s="69"/>
      <c r="F16" s="67"/>
      <c r="G16" s="67"/>
      <c r="H16" s="67"/>
      <c r="I16" s="90"/>
      <c r="J16" s="69"/>
      <c r="K16" s="69"/>
    </row>
    <row r="17" spans="1:11" x14ac:dyDescent="0.25">
      <c r="A17" s="69"/>
      <c r="B17" s="69"/>
      <c r="C17" s="69"/>
      <c r="D17" s="67"/>
      <c r="E17" s="69"/>
      <c r="F17" s="67"/>
      <c r="G17" s="67"/>
      <c r="H17" s="67"/>
      <c r="I17" s="90"/>
      <c r="J17" s="69"/>
      <c r="K17" s="69"/>
    </row>
    <row r="18" spans="1:11" x14ac:dyDescent="0.25">
      <c r="A18" s="69"/>
      <c r="B18" s="69"/>
      <c r="C18" s="69"/>
      <c r="D18" s="67"/>
      <c r="E18" s="69"/>
      <c r="F18" s="67"/>
      <c r="G18" s="67"/>
      <c r="H18" s="67"/>
      <c r="I18" s="90"/>
      <c r="J18" s="69"/>
      <c r="K18" s="69"/>
    </row>
    <row r="19" spans="1:11" x14ac:dyDescent="0.25">
      <c r="A19" s="69"/>
      <c r="B19" s="69"/>
      <c r="C19" s="69"/>
      <c r="D19" s="67"/>
      <c r="E19" s="69"/>
      <c r="F19" s="67"/>
      <c r="G19" s="67"/>
      <c r="H19" s="67"/>
      <c r="I19" s="90"/>
      <c r="J19" s="69"/>
      <c r="K19" s="69"/>
    </row>
    <row r="20" spans="1:11" x14ac:dyDescent="0.25">
      <c r="A20" s="69"/>
      <c r="B20" s="69"/>
      <c r="C20" s="69"/>
      <c r="D20" s="67"/>
      <c r="E20" s="69"/>
      <c r="F20" s="67"/>
      <c r="G20" s="67"/>
      <c r="H20" s="67"/>
      <c r="I20" s="90"/>
      <c r="J20" s="69"/>
      <c r="K20" s="69"/>
    </row>
    <row r="21" spans="1:11" x14ac:dyDescent="0.25">
      <c r="A21" s="69"/>
      <c r="B21" s="69"/>
      <c r="C21" s="69"/>
      <c r="D21" s="67"/>
      <c r="E21" s="69"/>
      <c r="F21" s="67"/>
      <c r="G21" s="67"/>
      <c r="H21" s="67"/>
      <c r="I21" s="90"/>
      <c r="J21" s="69"/>
      <c r="K21" s="69"/>
    </row>
    <row r="22" spans="1:11" x14ac:dyDescent="0.25">
      <c r="A22" s="69"/>
      <c r="B22" s="69"/>
      <c r="C22" s="69"/>
      <c r="D22" s="67"/>
      <c r="E22" s="69"/>
      <c r="F22" s="67"/>
      <c r="G22" s="67"/>
      <c r="H22" s="67"/>
      <c r="I22" s="90"/>
      <c r="J22" s="69"/>
      <c r="K22" s="69"/>
    </row>
    <row r="23" spans="1:11" x14ac:dyDescent="0.25">
      <c r="A23" s="69"/>
      <c r="B23" s="69"/>
      <c r="C23" s="69"/>
      <c r="D23" s="67"/>
      <c r="E23" s="69"/>
      <c r="F23" s="67"/>
      <c r="G23" s="67"/>
      <c r="H23" s="67"/>
      <c r="I23" s="90"/>
      <c r="J23" s="69"/>
      <c r="K23" s="69"/>
    </row>
    <row r="24" spans="1:11" x14ac:dyDescent="0.25">
      <c r="A24" s="69"/>
      <c r="B24" s="69"/>
      <c r="C24" s="69"/>
      <c r="D24" s="67"/>
      <c r="E24" s="69"/>
      <c r="F24" s="67"/>
      <c r="G24" s="67"/>
      <c r="H24" s="67"/>
      <c r="I24" s="90"/>
      <c r="J24" s="69"/>
      <c r="K24" s="69"/>
    </row>
    <row r="25" spans="1:11" x14ac:dyDescent="0.25">
      <c r="A25" s="69"/>
      <c r="B25" s="69"/>
      <c r="C25" s="69"/>
      <c r="D25" s="67"/>
      <c r="E25" s="69"/>
      <c r="F25" s="67"/>
      <c r="G25" s="67"/>
      <c r="H25" s="67"/>
      <c r="I25" s="90"/>
      <c r="J25" s="69"/>
      <c r="K25" s="69"/>
    </row>
    <row r="26" spans="1:11" x14ac:dyDescent="0.25">
      <c r="A26" s="69"/>
      <c r="B26" s="69"/>
      <c r="C26" s="69"/>
      <c r="D26" s="67"/>
      <c r="E26" s="69"/>
      <c r="F26" s="67"/>
      <c r="G26" s="67"/>
      <c r="H26" s="67"/>
      <c r="I26" s="90"/>
      <c r="J26" s="69"/>
      <c r="K26" s="69"/>
    </row>
    <row r="28" spans="1:11" x14ac:dyDescent="0.25">
      <c r="B28" s="65" t="s">
        <v>347</v>
      </c>
    </row>
  </sheetData>
  <mergeCells count="14">
    <mergeCell ref="G1:I1"/>
    <mergeCell ref="F2:I2"/>
    <mergeCell ref="F3:I3"/>
    <mergeCell ref="G4:I4"/>
    <mergeCell ref="J10:K10"/>
    <mergeCell ref="A7:I7"/>
    <mergeCell ref="A8:I8"/>
    <mergeCell ref="A10:A11"/>
    <mergeCell ref="B10:B11"/>
    <mergeCell ref="C10:C11"/>
    <mergeCell ref="D10:D11"/>
    <mergeCell ref="E10:E11"/>
    <mergeCell ref="F10:H10"/>
    <mergeCell ref="I10:I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прил 1 Образ</vt:lpstr>
      <vt:lpstr>прил 2 НИР</vt:lpstr>
      <vt:lpstr>прил 3 восп</vt:lpstr>
      <vt:lpstr>4.зав каф</vt:lpstr>
      <vt:lpstr>5.декан</vt:lpstr>
      <vt:lpstr>6.Свод подкомиссий</vt:lpstr>
      <vt:lpstr>7. свод университет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Монастырева Жанна Алексеевна</dc:creator>
  <cp:lastModifiedBy>Монастырева Жанна Алексеевна</cp:lastModifiedBy>
  <cp:lastPrinted>2026-02-28T08:47:04Z</cp:lastPrinted>
  <dcterms:created xsi:type="dcterms:W3CDTF">2026-02-05T04:30:21Z</dcterms:created>
  <dcterms:modified xsi:type="dcterms:W3CDTF">2026-03-02T08:46:33Z</dcterms:modified>
</cp:coreProperties>
</file>